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0" windowWidth="16380" windowHeight="7590" tabRatio="577"/>
  </bookViews>
  <sheets>
    <sheet name="ПРАЙС" sheetId="1" r:id="rId1"/>
    <sheet name="Лист1" sheetId="2" r:id="rId2"/>
  </sheets>
  <definedNames>
    <definedName name="__xlnm.Print_Area" localSheetId="0">ПРАЙС!$A$1:$E$262</definedName>
    <definedName name="_xlnm.Print_Area" localSheetId="0">ПРАЙС!$A$1:$G$261</definedName>
  </definedNames>
  <calcPr calcId="145621" refMode="R1C1"/>
</workbook>
</file>

<file path=xl/calcChain.xml><?xml version="1.0" encoding="utf-8"?>
<calcChain xmlns="http://schemas.openxmlformats.org/spreadsheetml/2006/main">
  <c r="D142" i="1" l="1"/>
  <c r="F142" i="1" s="1"/>
  <c r="D254" i="1"/>
  <c r="D42" i="1"/>
  <c r="F42" i="1" s="1"/>
  <c r="D65" i="1" l="1"/>
  <c r="D96" i="1"/>
  <c r="D95" i="1"/>
  <c r="F95" i="1" s="1"/>
  <c r="D24" i="1" l="1"/>
  <c r="F24" i="1" s="1"/>
  <c r="D244" i="1" l="1"/>
  <c r="D245" i="1"/>
  <c r="D246" i="1"/>
  <c r="D247" i="1"/>
  <c r="D248" i="1"/>
  <c r="D249" i="1"/>
  <c r="D250" i="1"/>
  <c r="D251" i="1"/>
  <c r="D243" i="1"/>
  <c r="D233" i="1"/>
  <c r="D232" i="1"/>
  <c r="D235" i="1"/>
  <c r="D236" i="1"/>
  <c r="D237" i="1"/>
  <c r="D238" i="1"/>
  <c r="D239" i="1"/>
  <c r="D240" i="1"/>
  <c r="D241" i="1"/>
  <c r="D234" i="1"/>
  <c r="D230" i="1"/>
  <c r="D227" i="1"/>
  <c r="D228" i="1"/>
  <c r="D229" i="1"/>
  <c r="D226" i="1"/>
  <c r="D215" i="1"/>
  <c r="D216" i="1"/>
  <c r="D217" i="1"/>
  <c r="D218" i="1"/>
  <c r="D219" i="1"/>
  <c r="D220" i="1"/>
  <c r="D221" i="1"/>
  <c r="D222" i="1"/>
  <c r="D223" i="1"/>
  <c r="D224" i="1"/>
  <c r="D214" i="1"/>
  <c r="D212" i="1"/>
  <c r="D211" i="1"/>
  <c r="D209" i="1"/>
  <c r="D208" i="1"/>
  <c r="D206" i="1"/>
  <c r="D204" i="1"/>
  <c r="D203" i="1"/>
  <c r="D202" i="1"/>
  <c r="D200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69" i="1"/>
  <c r="D158" i="1"/>
  <c r="D159" i="1"/>
  <c r="D160" i="1"/>
  <c r="D161" i="1"/>
  <c r="D162" i="1"/>
  <c r="D163" i="1"/>
  <c r="D164" i="1"/>
  <c r="D165" i="1"/>
  <c r="D166" i="1"/>
  <c r="D167" i="1"/>
  <c r="D157" i="1"/>
  <c r="D151" i="1"/>
  <c r="D152" i="1"/>
  <c r="D153" i="1"/>
  <c r="D154" i="1"/>
  <c r="D155" i="1"/>
  <c r="D150" i="1"/>
  <c r="D143" i="1"/>
  <c r="D144" i="1"/>
  <c r="D145" i="1"/>
  <c r="D146" i="1"/>
  <c r="D147" i="1"/>
  <c r="D148" i="1"/>
  <c r="D141" i="1"/>
  <c r="D134" i="1"/>
  <c r="D135" i="1"/>
  <c r="D136" i="1"/>
  <c r="D137" i="1"/>
  <c r="D138" i="1"/>
  <c r="D139" i="1"/>
  <c r="D133" i="1"/>
  <c r="D131" i="1"/>
  <c r="D130" i="1"/>
  <c r="D128" i="1"/>
  <c r="D127" i="1"/>
  <c r="D124" i="1"/>
  <c r="D125" i="1"/>
  <c r="D123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09" i="1"/>
  <c r="D107" i="1"/>
  <c r="D106" i="1"/>
  <c r="D97" i="1"/>
  <c r="D98" i="1"/>
  <c r="D99" i="1"/>
  <c r="D100" i="1"/>
  <c r="D101" i="1"/>
  <c r="D102" i="1"/>
  <c r="D103" i="1"/>
  <c r="D104" i="1"/>
  <c r="D94" i="1"/>
  <c r="D81" i="1"/>
  <c r="D69" i="1"/>
  <c r="D70" i="1"/>
  <c r="D68" i="1"/>
  <c r="D66" i="1"/>
  <c r="D64" i="1"/>
  <c r="D60" i="1"/>
  <c r="D59" i="1"/>
  <c r="D50" i="1"/>
  <c r="D51" i="1"/>
  <c r="D52" i="1"/>
  <c r="D53" i="1"/>
  <c r="D54" i="1"/>
  <c r="D55" i="1"/>
  <c r="D56" i="1"/>
  <c r="D57" i="1"/>
  <c r="D49" i="1"/>
  <c r="D41" i="1"/>
  <c r="D39" i="1"/>
  <c r="D38" i="1"/>
  <c r="D25" i="1"/>
  <c r="D26" i="1"/>
  <c r="D27" i="1"/>
  <c r="D28" i="1"/>
  <c r="D29" i="1"/>
  <c r="D30" i="1"/>
  <c r="D31" i="1"/>
  <c r="D32" i="1"/>
  <c r="D33" i="1"/>
  <c r="D34" i="1"/>
  <c r="D35" i="1"/>
  <c r="D36" i="1"/>
  <c r="D23" i="1"/>
  <c r="D14" i="1"/>
  <c r="D15" i="1"/>
  <c r="D16" i="1"/>
  <c r="D17" i="1"/>
  <c r="D18" i="1"/>
  <c r="D19" i="1"/>
  <c r="D20" i="1"/>
  <c r="D21" i="1"/>
  <c r="D13" i="1"/>
  <c r="F103" i="1" l="1"/>
  <c r="F120" i="1"/>
  <c r="F118" i="1"/>
  <c r="F119" i="1"/>
  <c r="F115" i="1"/>
  <c r="F114" i="1"/>
  <c r="F197" i="1"/>
  <c r="F112" i="1" l="1"/>
  <c r="F113" i="1"/>
  <c r="F232" i="1"/>
  <c r="F217" i="1"/>
  <c r="F76" i="1"/>
  <c r="F81" i="1"/>
  <c r="F216" i="1"/>
  <c r="D255" i="1"/>
  <c r="F224" i="1"/>
  <c r="F104" i="1"/>
  <c r="F53" i="1"/>
  <c r="F101" i="1"/>
  <c r="F70" i="1"/>
  <c r="F60" i="1"/>
  <c r="F59" i="1"/>
  <c r="F215" i="1"/>
  <c r="F247" i="1"/>
  <c r="F125" i="1"/>
  <c r="F124" i="1"/>
  <c r="F123" i="1"/>
  <c r="F251" i="1"/>
  <c r="F250" i="1"/>
  <c r="F227" i="1"/>
  <c r="F85" i="1"/>
  <c r="F69" i="1"/>
  <c r="F195" i="1"/>
  <c r="F221" i="1"/>
  <c r="F178" i="1"/>
  <c r="F141" i="1"/>
  <c r="F135" i="1"/>
  <c r="F111" i="1"/>
  <c r="F75" i="1"/>
  <c r="F90" i="1"/>
  <c r="F239" i="1"/>
  <c r="F133" i="1"/>
  <c r="F249" i="1"/>
  <c r="F74" i="1"/>
  <c r="F73" i="1"/>
  <c r="F72" i="1"/>
  <c r="F38" i="1"/>
  <c r="F187" i="1"/>
  <c r="F128" i="1"/>
  <c r="F127" i="1"/>
  <c r="F219" i="1"/>
  <c r="F165" i="1"/>
  <c r="F25" i="1"/>
  <c r="F26" i="1"/>
  <c r="F27" i="1"/>
  <c r="F28" i="1"/>
  <c r="F29" i="1"/>
  <c r="F30" i="1"/>
  <c r="F31" i="1"/>
  <c r="F32" i="1"/>
  <c r="F33" i="1"/>
  <c r="F34" i="1"/>
  <c r="F35" i="1"/>
  <c r="F36" i="1"/>
  <c r="F23" i="1"/>
  <c r="F200" i="1"/>
  <c r="F201" i="1"/>
  <c r="F41" i="1"/>
  <c r="F138" i="1"/>
  <c r="D253" i="1"/>
  <c r="F244" i="1"/>
  <c r="F245" i="1"/>
  <c r="F246" i="1"/>
  <c r="F248" i="1"/>
  <c r="F243" i="1"/>
  <c r="F229" i="1"/>
  <c r="F231" i="1"/>
  <c r="F234" i="1"/>
  <c r="F236" i="1"/>
  <c r="F237" i="1"/>
  <c r="F238" i="1"/>
  <c r="F240" i="1"/>
  <c r="F241" i="1"/>
  <c r="F226" i="1"/>
  <c r="F220" i="1"/>
  <c r="F222" i="1"/>
  <c r="F223" i="1"/>
  <c r="F213" i="1"/>
  <c r="F202" i="1"/>
  <c r="F203" i="1"/>
  <c r="F205" i="1"/>
  <c r="F207" i="1"/>
  <c r="F208" i="1"/>
  <c r="F209" i="1"/>
  <c r="F170" i="1"/>
  <c r="F171" i="1"/>
  <c r="F172" i="1"/>
  <c r="F173" i="1"/>
  <c r="F174" i="1"/>
  <c r="F175" i="1"/>
  <c r="F176" i="1"/>
  <c r="F177" i="1"/>
  <c r="F179" i="1"/>
  <c r="F180" i="1"/>
  <c r="F181" i="1"/>
  <c r="F182" i="1"/>
  <c r="F183" i="1"/>
  <c r="F184" i="1"/>
  <c r="F185" i="1"/>
  <c r="F186" i="1"/>
  <c r="F188" i="1"/>
  <c r="F189" i="1"/>
  <c r="F190" i="1"/>
  <c r="F191" i="1"/>
  <c r="F192" i="1"/>
  <c r="F193" i="1"/>
  <c r="F194" i="1"/>
  <c r="F196" i="1"/>
  <c r="F198" i="1"/>
  <c r="F169" i="1"/>
  <c r="F162" i="1"/>
  <c r="F163" i="1"/>
  <c r="F164" i="1"/>
  <c r="F166" i="1"/>
  <c r="F167" i="1"/>
  <c r="F161" i="1"/>
  <c r="F160" i="1"/>
  <c r="F158" i="1"/>
  <c r="F159" i="1"/>
  <c r="F157" i="1"/>
  <c r="F155" i="1"/>
  <c r="F154" i="1"/>
  <c r="F153" i="1"/>
  <c r="F152" i="1"/>
  <c r="F151" i="1"/>
  <c r="F150" i="1"/>
  <c r="F143" i="1"/>
  <c r="F144" i="1"/>
  <c r="F145" i="1"/>
  <c r="F146" i="1"/>
  <c r="F147" i="1"/>
  <c r="F148" i="1"/>
  <c r="F136" i="1"/>
  <c r="F134" i="1"/>
  <c r="F109" i="1"/>
  <c r="F110" i="1"/>
  <c r="F107" i="1"/>
  <c r="F97" i="1"/>
  <c r="F98" i="1"/>
  <c r="F99" i="1"/>
  <c r="F100" i="1"/>
  <c r="F102" i="1"/>
  <c r="F89" i="1"/>
  <c r="F86" i="1"/>
  <c r="F87" i="1"/>
  <c r="F88" i="1"/>
  <c r="F91" i="1"/>
  <c r="F92" i="1"/>
  <c r="F82" i="1"/>
  <c r="F83" i="1"/>
  <c r="F84" i="1"/>
  <c r="F78" i="1"/>
  <c r="F79" i="1"/>
  <c r="F77" i="1"/>
  <c r="F68" i="1"/>
  <c r="F50" i="1"/>
  <c r="F51" i="1"/>
  <c r="F52" i="1"/>
  <c r="F54" i="1"/>
  <c r="F55" i="1"/>
  <c r="F56" i="1"/>
  <c r="F57" i="1"/>
  <c r="F49" i="1"/>
  <c r="D45" i="1"/>
  <c r="D46" i="1"/>
  <c r="D47" i="1"/>
  <c r="F47" i="1" s="1"/>
  <c r="D44" i="1"/>
  <c r="F39" i="1"/>
  <c r="F14" i="1"/>
  <c r="F15" i="1"/>
  <c r="F16" i="1"/>
  <c r="F17" i="1"/>
  <c r="F18" i="1"/>
  <c r="F19" i="1"/>
  <c r="F20" i="1"/>
  <c r="F21" i="1"/>
  <c r="F13" i="1"/>
  <c r="F230" i="1"/>
  <c r="F204" i="1"/>
  <c r="F206" i="1"/>
  <c r="F212" i="1"/>
  <c r="F210" i="1" l="1"/>
</calcChain>
</file>

<file path=xl/sharedStrings.xml><?xml version="1.0" encoding="utf-8"?>
<sst xmlns="http://schemas.openxmlformats.org/spreadsheetml/2006/main" count="649" uniqueCount="398">
  <si>
    <t>Наименование</t>
  </si>
  <si>
    <t>Марка стали, размер мм</t>
  </si>
  <si>
    <t>ЛИСТ х/к, о/к и к/к ГОСТ 16523-97, ГОСТ 19904-90</t>
  </si>
  <si>
    <t>08пс, 1250х2500</t>
  </si>
  <si>
    <t>Лист х/к 1,0</t>
  </si>
  <si>
    <t>Лист х/к 1,2</t>
  </si>
  <si>
    <t>Лист х/к 1,5</t>
  </si>
  <si>
    <t>Лист х/к 2,0</t>
  </si>
  <si>
    <t>Лист х/к 2,5</t>
  </si>
  <si>
    <t>Лист х/к 3,0</t>
  </si>
  <si>
    <t>ЛИСТ г/к ГОСТ 14637-89, ГОСТ 16523-97, ГОСТ 19903-74</t>
  </si>
  <si>
    <t>Лист г/к 2,0</t>
  </si>
  <si>
    <t>Лист г/к 2,5</t>
  </si>
  <si>
    <t>Ст3сп-5, 1250х2500</t>
  </si>
  <si>
    <t>Лист г/к 3,0</t>
  </si>
  <si>
    <t>Лист г/к 4,0</t>
  </si>
  <si>
    <t>Ст3сп-5, 1500х6000</t>
  </si>
  <si>
    <t>Лист г/к 5,0</t>
  </si>
  <si>
    <t>Лист г/к 6,0</t>
  </si>
  <si>
    <t>Лист г/к 8,0</t>
  </si>
  <si>
    <t>Лист г/к 12</t>
  </si>
  <si>
    <t>Лист г/к 14</t>
  </si>
  <si>
    <t>Лист г/к 16</t>
  </si>
  <si>
    <t>Лист г/к 20</t>
  </si>
  <si>
    <t>ЛИСТ ОЦИНКОВАННЫЙ ГОСТ 14918 2 кл.</t>
  </si>
  <si>
    <t>Ст08пс, 1250х2500</t>
  </si>
  <si>
    <t>Лист ОЦ 0,55</t>
  </si>
  <si>
    <t>Лист ОЦ 1,00</t>
  </si>
  <si>
    <t>Лист ОЦ 1,50</t>
  </si>
  <si>
    <t>д. 8,0 мм</t>
  </si>
  <si>
    <t>д. 10,0 мм</t>
  </si>
  <si>
    <t>ТРУБА ВОДОГАЗОПРОВОДНАЯ  ГОСТ 3262-75</t>
  </si>
  <si>
    <t>Ст.3пс, 6000</t>
  </si>
  <si>
    <t>Труба ВГП Ø 40х3,5</t>
  </si>
  <si>
    <t>ТРУБА ЭЛЕКТРОСВАРНАЯ ГОСТ 10704-91</t>
  </si>
  <si>
    <t>Труба ЭСВ Ø 57х3,5</t>
  </si>
  <si>
    <t>Труба ЭСВ Ø 76х3,5</t>
  </si>
  <si>
    <t>Труба ЭСВ Ø 89х3,5</t>
  </si>
  <si>
    <t>Труба ЭСВ Ø 108х3,5</t>
  </si>
  <si>
    <t>Труба ЭСВ Ø 159х4,5</t>
  </si>
  <si>
    <t>ТРУБА ПРОФИЛЬНАЯ ГОСТ 8639-82, 8645-68</t>
  </si>
  <si>
    <t>20х20х1,5</t>
  </si>
  <si>
    <t>25х25х1,5</t>
  </si>
  <si>
    <t>Ст.2пс, 6000</t>
  </si>
  <si>
    <t>40х20х1,5</t>
  </si>
  <si>
    <t>УГОЛ РАВНОПОЛОЧНЫЙ ГОСТ 8509-93</t>
  </si>
  <si>
    <t>40х40х4</t>
  </si>
  <si>
    <t>Ст.3пс/сп, 11700</t>
  </si>
  <si>
    <t>50х50х5</t>
  </si>
  <si>
    <t>63х63х5</t>
  </si>
  <si>
    <t>75х75х6</t>
  </si>
  <si>
    <t>ШВЕЛЛЕР ГОСТ 8240-97</t>
  </si>
  <si>
    <t>Швеллер № 8</t>
  </si>
  <si>
    <t>Швеллер № 10</t>
  </si>
  <si>
    <t>Швеллер № 12</t>
  </si>
  <si>
    <t>Швеллер № 14</t>
  </si>
  <si>
    <t>Швеллер № 16</t>
  </si>
  <si>
    <t xml:space="preserve">Поставим под заказ любую продукцию производства ОАО "ММК", ОАО "СеверСталь", </t>
  </si>
  <si>
    <t>ОАО "ЕВРАЗ Объединенный ЗСМК"</t>
  </si>
  <si>
    <t>Порезка по размерам.</t>
  </si>
  <si>
    <t>25х25х4</t>
  </si>
  <si>
    <t>Лист г/к 10</t>
  </si>
  <si>
    <t>15х15х1,5</t>
  </si>
  <si>
    <t>30х20х1,5</t>
  </si>
  <si>
    <t>40х40х1,5</t>
  </si>
  <si>
    <t>Ст.3пс, 12000</t>
  </si>
  <si>
    <t>120х120х4,0</t>
  </si>
  <si>
    <t>35ГС, 6000</t>
  </si>
  <si>
    <t>60х40х2,0</t>
  </si>
  <si>
    <t>ПОЛОСА Г/К  ГОСТ 103-2003</t>
  </si>
  <si>
    <t xml:space="preserve">Полоса г/к 40*4 мм </t>
  </si>
  <si>
    <t>Ст.3пс/сп, 6000</t>
  </si>
  <si>
    <t>50х25х1,5</t>
  </si>
  <si>
    <t>Труба ВГП Ø 20х2,8</t>
  </si>
  <si>
    <t>Труба ВГП Ø 15х2,8</t>
  </si>
  <si>
    <t>80х80х3,0</t>
  </si>
  <si>
    <t>90х90х7</t>
  </si>
  <si>
    <t>30х30х1,5</t>
  </si>
  <si>
    <t>40х25х1,5</t>
  </si>
  <si>
    <t>50х50х2,0</t>
  </si>
  <si>
    <t>60х60х2,0</t>
  </si>
  <si>
    <t>Лист х/к 0,7</t>
  </si>
  <si>
    <t>100х100х3,0</t>
  </si>
  <si>
    <t>Швеллер № 18</t>
  </si>
  <si>
    <t>(391) 216-02-74, 216-02-75, 216-02-76   E-mail: ust_k@mail.ru</t>
  </si>
  <si>
    <t xml:space="preserve">Швеллер № 6,5 </t>
  </si>
  <si>
    <t>1,428</t>
  </si>
  <si>
    <t>0,008</t>
  </si>
  <si>
    <t>0,011</t>
  </si>
  <si>
    <t>0,015</t>
  </si>
  <si>
    <t>0,019</t>
  </si>
  <si>
    <t>0,030</t>
  </si>
  <si>
    <t xml:space="preserve"> в кг </t>
  </si>
  <si>
    <t xml:space="preserve">Лист х/к 0,5 </t>
  </si>
  <si>
    <t>11,0</t>
  </si>
  <si>
    <t>22</t>
  </si>
  <si>
    <t>Лист ОЦ 0,45МТ</t>
  </si>
  <si>
    <t>Лист х/к 0,8</t>
  </si>
  <si>
    <t>0,0523</t>
  </si>
  <si>
    <t>д. 12,0 мм</t>
  </si>
  <si>
    <t>д. 16,0 мм</t>
  </si>
  <si>
    <t>д. 20,0 мм</t>
  </si>
  <si>
    <t>д. 25,0 мм</t>
  </si>
  <si>
    <t>д. 6,0 мм</t>
  </si>
  <si>
    <t>0,065</t>
  </si>
  <si>
    <t>0,0025</t>
  </si>
  <si>
    <t>8</t>
  </si>
  <si>
    <t>0,0184</t>
  </si>
  <si>
    <t>0,0204</t>
  </si>
  <si>
    <t>0,0765</t>
  </si>
  <si>
    <t>д. 22,0 мм</t>
  </si>
  <si>
    <t>25Г2С, 11700</t>
  </si>
  <si>
    <t>А500, 11700</t>
  </si>
  <si>
    <t xml:space="preserve">ПРОКАТ АРМАТУРНЫЙ АIII  35ГС  ГОСТ 5781-82 </t>
  </si>
  <si>
    <t xml:space="preserve">ПРОКАТ АРМАТУРНЫЙ АIII 25Г2С   ГОСТ 5781-82 </t>
  </si>
  <si>
    <t>ПРОКАТ АРМАТУРНЫЙ АIII А500 ГОСТ 52544-2006, ТУ 14-1-5526-2006</t>
  </si>
  <si>
    <t xml:space="preserve">д. 6,5 мм </t>
  </si>
  <si>
    <t>Ст.3сп5, 12000</t>
  </si>
  <si>
    <t>БАЛКА ДВУТАВРОВАЯ ГОСТ 26020-83, СТО АСЧМ 20-93</t>
  </si>
  <si>
    <t>Труба ЭСВ Ø 219х6,0</t>
  </si>
  <si>
    <t>60х30х2,0</t>
  </si>
  <si>
    <t>80х40х2,0</t>
  </si>
  <si>
    <t>Ст.3пс/сп, 12000</t>
  </si>
  <si>
    <t>ЛИСТ г/к н/л ГОСТ 19281-89, ГОСТ 19903-74</t>
  </si>
  <si>
    <t>18</t>
  </si>
  <si>
    <t>3,7</t>
  </si>
  <si>
    <t>10,5</t>
  </si>
  <si>
    <t>9</t>
  </si>
  <si>
    <t>0,010</t>
  </si>
  <si>
    <t>0,0653</t>
  </si>
  <si>
    <t>Ст.09Г2С, 1500х6000</t>
  </si>
  <si>
    <t>ПРОФНАСТИЛ (цена за кв.м)</t>
  </si>
  <si>
    <t>ПЭ, 2000</t>
  </si>
  <si>
    <t>0,130</t>
  </si>
  <si>
    <t xml:space="preserve">Вес за шт </t>
  </si>
  <si>
    <t>Цена за шт</t>
  </si>
  <si>
    <t>0,076</t>
  </si>
  <si>
    <t>до 1 тн</t>
  </si>
  <si>
    <t>А500, 12000</t>
  </si>
  <si>
    <t>100х50х3,0</t>
  </si>
  <si>
    <t>0,0895</t>
  </si>
  <si>
    <t>д. 14,0 мм</t>
  </si>
  <si>
    <t>1,785</t>
  </si>
  <si>
    <t>20х20х2,0</t>
  </si>
  <si>
    <t>7</t>
  </si>
  <si>
    <t>Ст.3пс/сп, н/д</t>
  </si>
  <si>
    <t>0,106</t>
  </si>
  <si>
    <t>100х100х4,0</t>
  </si>
  <si>
    <t>143</t>
  </si>
  <si>
    <t>0,013</t>
  </si>
  <si>
    <t>0,0262</t>
  </si>
  <si>
    <t>0,0312</t>
  </si>
  <si>
    <t>0,0382</t>
  </si>
  <si>
    <t>0,0235</t>
  </si>
  <si>
    <t>86,7</t>
  </si>
  <si>
    <t>81</t>
  </si>
  <si>
    <t>0,0018</t>
  </si>
  <si>
    <t>0,056</t>
  </si>
  <si>
    <t>д. 32,0 мм</t>
  </si>
  <si>
    <t>Лист ОЦ 1,20</t>
  </si>
  <si>
    <t>5,5</t>
  </si>
  <si>
    <t>0,053</t>
  </si>
  <si>
    <t>6,7</t>
  </si>
  <si>
    <t>0,154</t>
  </si>
  <si>
    <t>0,0755</t>
  </si>
  <si>
    <t>Ст.20, 12000</t>
  </si>
  <si>
    <t>0,994</t>
  </si>
  <si>
    <t>1,137</t>
  </si>
  <si>
    <t xml:space="preserve">ПРОВОЛОКА Т/О  </t>
  </si>
  <si>
    <t>мотки</t>
  </si>
  <si>
    <t>0,0362</t>
  </si>
  <si>
    <t>110</t>
  </si>
  <si>
    <t>45х45х4</t>
  </si>
  <si>
    <t>Труба ВГП Ø 32х3,2</t>
  </si>
  <si>
    <t>КРУГ  ГОСТ 2590-88</t>
  </si>
  <si>
    <t>Труба ВГП Ø 50х3,5</t>
  </si>
  <si>
    <t>120х80х3,0</t>
  </si>
  <si>
    <t>111</t>
  </si>
  <si>
    <t>40х20х2,0</t>
  </si>
  <si>
    <t>0,038</t>
  </si>
  <si>
    <t xml:space="preserve">ПРОКАТ АРМАТУРНЫЙ  АI  ГОСТ 5781-82 </t>
  </si>
  <si>
    <t>д. 12,0 мм (А1)</t>
  </si>
  <si>
    <t>Ст.3пс,12000</t>
  </si>
  <si>
    <t>д. 36,0 мм</t>
  </si>
  <si>
    <t>0,0965</t>
  </si>
  <si>
    <t>35ГС, бунт</t>
  </si>
  <si>
    <t xml:space="preserve">Полоса г/к 30*3 мм </t>
  </si>
  <si>
    <t>0,0045</t>
  </si>
  <si>
    <t>Ст.3пс, мотки</t>
  </si>
  <si>
    <t>Труба ЭСВ Ø 127х4,0</t>
  </si>
  <si>
    <t>0,146</t>
  </si>
  <si>
    <t>0,083</t>
  </si>
  <si>
    <t>ПРОКАТ АРМАТУРНЫЙ АIII  35ГС  ГОСТ 5781-82  (МОТКИ)</t>
  </si>
  <si>
    <t>0,004</t>
  </si>
  <si>
    <t>100х100х8</t>
  </si>
  <si>
    <t>32х32х4</t>
  </si>
  <si>
    <t>35х35х4</t>
  </si>
  <si>
    <t>125х125х8</t>
  </si>
  <si>
    <t>0,565</t>
  </si>
  <si>
    <t>0,109</t>
  </si>
  <si>
    <t>0,027</t>
  </si>
  <si>
    <t>ЛИСТ ПВЛ, ТУ 36.26.11-5-89</t>
  </si>
  <si>
    <t>0,428</t>
  </si>
  <si>
    <t>д. 1,6 мм</t>
  </si>
  <si>
    <t>д. 3,0 мм</t>
  </si>
  <si>
    <t>д. 4,0 мм</t>
  </si>
  <si>
    <t xml:space="preserve">Полоса г/к 25*4 мм </t>
  </si>
  <si>
    <t xml:space="preserve">Балка 14Б1 </t>
  </si>
  <si>
    <t xml:space="preserve">Балка 16Б1 </t>
  </si>
  <si>
    <t>Швеллер № 22</t>
  </si>
  <si>
    <t>СЕТКА АРМАТУРНАЯ</t>
  </si>
  <si>
    <t>Сетка 50х50х3</t>
  </si>
  <si>
    <t>500х3000</t>
  </si>
  <si>
    <t>Лист ОЦ 0,70</t>
  </si>
  <si>
    <t>д. 16,0 мм (А1)</t>
  </si>
  <si>
    <t xml:space="preserve">Балка 20Б1 </t>
  </si>
  <si>
    <t>Труба ЭСВ Ø 133х4,5</t>
  </si>
  <si>
    <t>0,172</t>
  </si>
  <si>
    <t>0,035</t>
  </si>
  <si>
    <t>Лист ОЦ 0,50</t>
  </si>
  <si>
    <t>0</t>
  </si>
  <si>
    <t>0,005</t>
  </si>
  <si>
    <t>80х60х3,0</t>
  </si>
  <si>
    <t>75,5</t>
  </si>
  <si>
    <t xml:space="preserve">Полоса г/к 50*5 мм </t>
  </si>
  <si>
    <t>0,012</t>
  </si>
  <si>
    <t>Лист г/к 25,0</t>
  </si>
  <si>
    <t>д. 5,0 мм</t>
  </si>
  <si>
    <t>ПРОВОЛОКА ВР -1 ГОСТ 6727-80</t>
  </si>
  <si>
    <t>0,850</t>
  </si>
  <si>
    <t>Лист 406</t>
  </si>
  <si>
    <t>Ст.3пс, н/д</t>
  </si>
  <si>
    <t>0,0475</t>
  </si>
  <si>
    <t>0,131</t>
  </si>
  <si>
    <t>0,058</t>
  </si>
  <si>
    <t>Лист 408</t>
  </si>
  <si>
    <t>50х25х2,0</t>
  </si>
  <si>
    <t>13,5</t>
  </si>
  <si>
    <t>0,0195</t>
  </si>
  <si>
    <t>д. 6,5 мм</t>
  </si>
  <si>
    <t xml:space="preserve">КАТАНКА ГОСТ 30136-95 </t>
  </si>
  <si>
    <t>А500, 11700/12000</t>
  </si>
  <si>
    <t>д. 18,0 мм</t>
  </si>
  <si>
    <t>Труба ЭСВ Ø 114х4,0</t>
  </si>
  <si>
    <t>0,0015</t>
  </si>
  <si>
    <t>0,0116</t>
  </si>
  <si>
    <t>0,0129</t>
  </si>
  <si>
    <t>0,0142</t>
  </si>
  <si>
    <t>0,0178</t>
  </si>
  <si>
    <t>0,0252</t>
  </si>
  <si>
    <t>Лист г/к 40</t>
  </si>
  <si>
    <t>2,903</t>
  </si>
  <si>
    <t>0,070</t>
  </si>
  <si>
    <t>Лист 506</t>
  </si>
  <si>
    <t>Лист 508</t>
  </si>
  <si>
    <t>Труба ЭСВ Ø 102х3,0</t>
  </si>
  <si>
    <t>0,088</t>
  </si>
  <si>
    <t>40х40х2,0</t>
  </si>
  <si>
    <t>80х80х4,0</t>
  </si>
  <si>
    <t>112</t>
  </si>
  <si>
    <t>Труба ЭСВ Ø 133х4,0</t>
  </si>
  <si>
    <t>д. 8,0 мм (А1)</t>
  </si>
  <si>
    <t>д. 10,0 мм (А1)</t>
  </si>
  <si>
    <t>Лист ОЦ 2,0</t>
  </si>
  <si>
    <t>0,0506</t>
  </si>
  <si>
    <t>Швеллер № 24</t>
  </si>
  <si>
    <t xml:space="preserve">Балка 18Б1 </t>
  </si>
  <si>
    <t>0,188</t>
  </si>
  <si>
    <t xml:space="preserve">Балка 25Б1 </t>
  </si>
  <si>
    <t>50х50х4</t>
  </si>
  <si>
    <t xml:space="preserve">Полоса г/к 20*4 мм </t>
  </si>
  <si>
    <t>0,039</t>
  </si>
  <si>
    <t>0,357</t>
  </si>
  <si>
    <t>0,292</t>
  </si>
  <si>
    <t>д. 14,0 мм (А1)</t>
  </si>
  <si>
    <t>д. 18,0 мм (А1)</t>
  </si>
  <si>
    <t>0,024</t>
  </si>
  <si>
    <t xml:space="preserve">Балка 35Б1 </t>
  </si>
  <si>
    <t>0,497</t>
  </si>
  <si>
    <t>Швеллер № 20</t>
  </si>
  <si>
    <t>Цена с НДС, руб.</t>
  </si>
  <si>
    <t>Предоплата 100% от 1 тн</t>
  </si>
  <si>
    <t>173</t>
  </si>
  <si>
    <t>ЛИСТ г/к, РИФЛЕНЫЙ ГОСТ 8568-77, ГОСТ 380-2005</t>
  </si>
  <si>
    <t>чечевица, Ст3сп-5, 1500х6000</t>
  </si>
  <si>
    <t>0,061</t>
  </si>
  <si>
    <t>14,6</t>
  </si>
  <si>
    <t>0,207</t>
  </si>
  <si>
    <t>0,148</t>
  </si>
  <si>
    <t>0,032</t>
  </si>
  <si>
    <t>КВАДРАТ  ГОСТ 2591-2006</t>
  </si>
  <si>
    <t>10 мм</t>
  </si>
  <si>
    <t>Ст.3сп, 6000</t>
  </si>
  <si>
    <t>12 мм</t>
  </si>
  <si>
    <t>0,007</t>
  </si>
  <si>
    <t>Труба ВГП Ø 25х3,2</t>
  </si>
  <si>
    <t>0,0145</t>
  </si>
  <si>
    <t>0,372</t>
  </si>
  <si>
    <t>60х60х3,0</t>
  </si>
  <si>
    <t>0,064</t>
  </si>
  <si>
    <t>80х80х6</t>
  </si>
  <si>
    <t>ст3, 1000х2700</t>
  </si>
  <si>
    <t>0,059</t>
  </si>
  <si>
    <t>С8-1150/1200 (ОН)                                                                    RAL 5005</t>
  </si>
  <si>
    <t>25Г2С, 11700 (Шарыпово)</t>
  </si>
  <si>
    <t>6,6</t>
  </si>
  <si>
    <t xml:space="preserve">Полоса г/к 40*4 мм ОЦ </t>
  </si>
  <si>
    <t>д. 1,2 мм</t>
  </si>
  <si>
    <t>0,048</t>
  </si>
  <si>
    <t>Ст.09Г2С, 12000</t>
  </si>
  <si>
    <t>д. 28,0 мм</t>
  </si>
  <si>
    <t>Ст.3пс, 11700</t>
  </si>
  <si>
    <t>д. 2,0 мм</t>
  </si>
  <si>
    <t>0,0115</t>
  </si>
  <si>
    <t xml:space="preserve">Балка 12Б1 </t>
  </si>
  <si>
    <t>40х25х2,0</t>
  </si>
  <si>
    <t>12,2</t>
  </si>
  <si>
    <t>100х100х7</t>
  </si>
  <si>
    <t>100х50х4,0</t>
  </si>
  <si>
    <t>0,105</t>
  </si>
  <si>
    <t>ст3, 1000х2600/1000х3000</t>
  </si>
  <si>
    <t>0,047/0,049</t>
  </si>
  <si>
    <t xml:space="preserve">Полоса г/к 50*4 мм ОЦ </t>
  </si>
  <si>
    <t xml:space="preserve">Полоса г/к 50*5 мм ОЦ </t>
  </si>
  <si>
    <t>д. 8,0 мм ОЦ</t>
  </si>
  <si>
    <t>д. 16,0 мм ОЦ</t>
  </si>
  <si>
    <t>д. 18,0 мм ОЦ</t>
  </si>
  <si>
    <t>0,0125</t>
  </si>
  <si>
    <t xml:space="preserve">Полоса г/к 40*5 мм </t>
  </si>
  <si>
    <t>КРУГ ОЦ ГОСТ 5781-82</t>
  </si>
  <si>
    <t>0,003</t>
  </si>
  <si>
    <t>0,0105</t>
  </si>
  <si>
    <t>75х75х5</t>
  </si>
  <si>
    <t>0,0082</t>
  </si>
  <si>
    <t>0,0106</t>
  </si>
  <si>
    <t>0,0126</t>
  </si>
  <si>
    <t>Рулон ОЦ 0,45МТ</t>
  </si>
  <si>
    <t>Ст08пс, 1500</t>
  </si>
  <si>
    <t>Рулон ОЦ 0,65 МТ</t>
  </si>
  <si>
    <t>РУЛОН ОЦИНКОВАННЫЙ ТС 14-101-658-2012</t>
  </si>
  <si>
    <t>Ст.3пс,11700</t>
  </si>
  <si>
    <t>Ст.3пс/сп, 11700/12000</t>
  </si>
  <si>
    <t>0,0246</t>
  </si>
  <si>
    <t>0,036</t>
  </si>
  <si>
    <t>Лист ОЦ 0,80</t>
  </si>
  <si>
    <t>0,0203</t>
  </si>
  <si>
    <t>д. 20,0 мм (А1)</t>
  </si>
  <si>
    <t>Сетка 100х100х4</t>
  </si>
  <si>
    <t>1000х3000</t>
  </si>
  <si>
    <t>0,080</t>
  </si>
  <si>
    <t>0,030/0,031</t>
  </si>
  <si>
    <t>11,2пм</t>
  </si>
  <si>
    <t>12,34пм</t>
  </si>
  <si>
    <t>12,25пм</t>
  </si>
  <si>
    <t>4,0пм</t>
  </si>
  <si>
    <t>5,0пм</t>
  </si>
  <si>
    <t>7,0пм</t>
  </si>
  <si>
    <t>0,043</t>
  </si>
  <si>
    <t>0,128</t>
  </si>
  <si>
    <t>0,06</t>
  </si>
  <si>
    <t>бирки</t>
  </si>
  <si>
    <t>1,024;25;28</t>
  </si>
  <si>
    <t>0,03</t>
  </si>
  <si>
    <t>0,262</t>
  </si>
  <si>
    <t>0,290</t>
  </si>
  <si>
    <t>0,719</t>
  </si>
  <si>
    <t>1,0х1,5/1,0х2,6/1,0х3,6/1,25х2,6</t>
  </si>
  <si>
    <t>0,03/0,05/0,06/0,07</t>
  </si>
  <si>
    <t>ст3, 1000х2800/1000х2400</t>
  </si>
  <si>
    <t>0,04/0,047</t>
  </si>
  <si>
    <t>1,0</t>
  </si>
  <si>
    <t>Ст3сп-5, 1500х6000/1500х3000</t>
  </si>
  <si>
    <t>250</t>
  </si>
  <si>
    <t>140х140х5,0</t>
  </si>
  <si>
    <t>0,018</t>
  </si>
  <si>
    <t>д. 24,0 мм</t>
  </si>
  <si>
    <t>0,022</t>
  </si>
  <si>
    <t>Ст.3пс, 11700/6000</t>
  </si>
  <si>
    <t>Ст.3пс, 12000/6000</t>
  </si>
  <si>
    <t>0,057/0,029</t>
  </si>
  <si>
    <t>д. 30,0 мм</t>
  </si>
  <si>
    <t>д. 40,0 мм</t>
  </si>
  <si>
    <t>д. 70,0 мм</t>
  </si>
  <si>
    <t>0,046/0,024</t>
  </si>
  <si>
    <t>6,07/5,15</t>
  </si>
  <si>
    <t>0,184/0,156</t>
  </si>
  <si>
    <t>д. 22,0 мм (А1)</t>
  </si>
  <si>
    <t>0,0152</t>
  </si>
  <si>
    <t>0,0196</t>
  </si>
  <si>
    <t>Лист г/к 1,5</t>
  </si>
  <si>
    <t>0,0385</t>
  </si>
  <si>
    <t>0,315</t>
  </si>
  <si>
    <t>0,365</t>
  </si>
  <si>
    <t>Сетка 100х100х3</t>
  </si>
  <si>
    <t>Балка 10</t>
  </si>
  <si>
    <t>0,115</t>
  </si>
  <si>
    <t>0,017</t>
  </si>
  <si>
    <t>Прайс-лист от 10.10.2018г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</si>
</sst>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indexed="8"/>
      <name val="Calibri"/>
      <family val="2"/>
      <charset val="204"/>
    </font>
    <font>
      <b/>
      <sz val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b/>
      <sz val="10"/>
      <name val="Calibri"/>
      <family val="2"/>
      <charset val="204"/>
    </font>
    <font>
      <sz val="9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1"/>
      <name val="Calibri"/>
      <family val="2"/>
      <charset val="204"/>
    </font>
    <font>
      <b/>
      <i/>
      <sz val="12"/>
      <name val="Calibri"/>
      <family val="2"/>
      <charset val="204"/>
    </font>
    <font>
      <sz val="8"/>
      <name val="Calibri"/>
      <family val="2"/>
      <charset val="204"/>
    </font>
    <font>
      <sz val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9"/>
        <bgColor indexed="62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3" fillId="0" borderId="0" xfId="0" applyFont="1"/>
    <xf numFmtId="0" fontId="7" fillId="0" borderId="0" xfId="0" applyFont="1"/>
    <xf numFmtId="0" fontId="3" fillId="0" borderId="0" xfId="0" applyFont="1" applyBorder="1"/>
    <xf numFmtId="0" fontId="6" fillId="0" borderId="1" xfId="0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>
      <alignment horizontal="left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>
      <alignment horizontal="left" vertical="center"/>
    </xf>
    <xf numFmtId="3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6" fillId="0" borderId="2" xfId="0" applyFont="1" applyFill="1" applyBorder="1" applyAlignment="1">
      <alignment horizontal="left"/>
    </xf>
    <xf numFmtId="3" fontId="6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>
      <alignment horizontal="left"/>
    </xf>
    <xf numFmtId="49" fontId="11" fillId="0" borderId="1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right"/>
    </xf>
    <xf numFmtId="0" fontId="3" fillId="0" borderId="1" xfId="0" applyFont="1" applyBorder="1"/>
    <xf numFmtId="164" fontId="6" fillId="0" borderId="1" xfId="0" applyNumberFormat="1" applyFont="1" applyBorder="1"/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/>
    <xf numFmtId="49" fontId="6" fillId="0" borderId="1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3" fontId="6" fillId="0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vertical="center"/>
      <protection locked="0"/>
    </xf>
    <xf numFmtId="49" fontId="6" fillId="0" borderId="3" xfId="0" applyNumberFormat="1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 wrapText="1"/>
    </xf>
    <xf numFmtId="0" fontId="3" fillId="3" borderId="0" xfId="0" applyFont="1" applyFill="1"/>
    <xf numFmtId="0" fontId="0" fillId="0" borderId="0" xfId="0" applyFont="1" applyFill="1"/>
    <xf numFmtId="0" fontId="3" fillId="0" borderId="0" xfId="0" applyFont="1" applyFill="1"/>
    <xf numFmtId="0" fontId="7" fillId="0" borderId="0" xfId="0" applyFont="1" applyFill="1"/>
    <xf numFmtId="0" fontId="6" fillId="0" borderId="0" xfId="0" applyFont="1" applyFill="1"/>
    <xf numFmtId="49" fontId="6" fillId="0" borderId="2" xfId="0" applyNumberFormat="1" applyFont="1" applyBorder="1" applyAlignment="1">
      <alignment horizontal="right"/>
    </xf>
    <xf numFmtId="0" fontId="6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 applyProtection="1">
      <alignment horizontal="left" vertical="center"/>
      <protection locked="0"/>
    </xf>
    <xf numFmtId="49" fontId="6" fillId="0" borderId="3" xfId="0" applyNumberFormat="1" applyFont="1" applyFill="1" applyBorder="1" applyAlignment="1" applyProtection="1">
      <alignment horizontal="left" vertical="center"/>
      <protection locked="0"/>
    </xf>
    <xf numFmtId="49" fontId="6" fillId="0" borderId="5" xfId="0" applyNumberFormat="1" applyFont="1" applyFill="1" applyBorder="1" applyAlignment="1" applyProtection="1">
      <alignment horizontal="left" vertical="center"/>
      <protection locked="0"/>
    </xf>
    <xf numFmtId="0" fontId="6" fillId="0" borderId="3" xfId="0" applyFont="1" applyFill="1" applyBorder="1" applyAlignment="1">
      <alignment vertical="center"/>
    </xf>
    <xf numFmtId="0" fontId="3" fillId="0" borderId="1" xfId="0" applyFont="1" applyFill="1" applyBorder="1"/>
    <xf numFmtId="3" fontId="3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3" fontId="6" fillId="0" borderId="3" xfId="0" applyNumberFormat="1" applyFont="1" applyFill="1" applyBorder="1" applyAlignment="1" applyProtection="1">
      <alignment horizontal="center" vertical="center"/>
      <protection locked="0"/>
    </xf>
    <xf numFmtId="3" fontId="6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3" fontId="6" fillId="0" borderId="3" xfId="0" applyNumberFormat="1" applyFont="1" applyFill="1" applyBorder="1" applyAlignment="1" applyProtection="1">
      <alignment horizontal="center" vertical="center"/>
      <protection locked="0"/>
    </xf>
    <xf numFmtId="3" fontId="6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left" vertical="center"/>
      <protection locked="0"/>
    </xf>
    <xf numFmtId="0" fontId="6" fillId="0" borderId="8" xfId="0" applyFont="1" applyFill="1" applyBorder="1" applyAlignment="1" applyProtection="1">
      <alignment horizontal="left" vertical="center"/>
      <protection locked="0"/>
    </xf>
    <xf numFmtId="3" fontId="6" fillId="0" borderId="3" xfId="0" applyNumberFormat="1" applyFont="1" applyFill="1" applyBorder="1" applyAlignment="1" applyProtection="1">
      <alignment horizontal="center" vertical="center"/>
      <protection locked="0"/>
    </xf>
    <xf numFmtId="3" fontId="6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 applyProtection="1">
      <alignment horizontal="center" vertical="center"/>
      <protection locked="0"/>
    </xf>
    <xf numFmtId="49" fontId="5" fillId="2" borderId="7" xfId="0" applyNumberFormat="1" applyFont="1" applyFill="1" applyBorder="1" applyAlignment="1" applyProtection="1">
      <alignment horizontal="center" vertical="center"/>
      <protection locked="0"/>
    </xf>
    <xf numFmtId="49" fontId="5" fillId="2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right"/>
    </xf>
    <xf numFmtId="49" fontId="11" fillId="0" borderId="4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5</xdr:row>
      <xdr:rowOff>228600</xdr:rowOff>
    </xdr:from>
    <xdr:to>
      <xdr:col>6</xdr:col>
      <xdr:colOff>838200</xdr:colOff>
      <xdr:row>6</xdr:row>
      <xdr:rowOff>200025</xdr:rowOff>
    </xdr:to>
    <xdr:pic>
      <xdr:nvPicPr>
        <xdr:cNvPr id="1025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1181100"/>
          <a:ext cx="64198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0</xdr:row>
      <xdr:rowOff>9525</xdr:rowOff>
    </xdr:from>
    <xdr:to>
      <xdr:col>6</xdr:col>
      <xdr:colOff>885825</xdr:colOff>
      <xdr:row>6</xdr:row>
      <xdr:rowOff>19050</xdr:rowOff>
    </xdr:to>
    <xdr:pic>
      <xdr:nvPicPr>
        <xdr:cNvPr id="1026" name="Picture 32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100" y="9525"/>
          <a:ext cx="642937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62"/>
  <sheetViews>
    <sheetView tabSelected="1" view="pageBreakPreview" zoomScaleSheetLayoutView="100" workbookViewId="0">
      <selection activeCell="J7" sqref="J7"/>
    </sheetView>
  </sheetViews>
  <sheetFormatPr defaultRowHeight="15" x14ac:dyDescent="0.25"/>
  <cols>
    <col min="1" max="1" width="5.85546875" style="1" customWidth="1"/>
    <col min="2" max="2" width="27.42578125" style="1" customWidth="1"/>
    <col min="3" max="3" width="25.28515625" style="1" customWidth="1"/>
    <col min="4" max="4" width="9.140625" style="1"/>
    <col min="5" max="5" width="11" style="1" customWidth="1"/>
    <col min="6" max="16384" width="9.140625" style="1"/>
  </cols>
  <sheetData>
    <row r="2" spans="1:7" ht="15" customHeight="1" x14ac:dyDescent="0.25">
      <c r="D2" s="73"/>
      <c r="E2" s="73"/>
      <c r="F2" s="31"/>
    </row>
    <row r="3" spans="1:7" x14ac:dyDescent="0.25">
      <c r="D3" s="73"/>
      <c r="E3" s="73"/>
      <c r="F3" s="31"/>
    </row>
    <row r="4" spans="1:7" x14ac:dyDescent="0.25">
      <c r="D4" s="73"/>
      <c r="E4" s="73"/>
      <c r="F4" s="31"/>
    </row>
    <row r="5" spans="1:7" x14ac:dyDescent="0.25">
      <c r="D5" s="73"/>
      <c r="E5" s="73"/>
      <c r="F5" s="31"/>
    </row>
    <row r="6" spans="1:7" ht="19.5" customHeight="1" x14ac:dyDescent="0.25">
      <c r="B6" s="74"/>
      <c r="C6" s="74"/>
      <c r="D6" s="74"/>
      <c r="E6" s="74"/>
      <c r="F6" s="32"/>
    </row>
    <row r="7" spans="1:7" ht="19.5" customHeight="1" x14ac:dyDescent="0.25">
      <c r="B7" s="75"/>
      <c r="C7" s="75"/>
      <c r="D7" s="75"/>
      <c r="E7" s="75"/>
      <c r="F7" s="33"/>
    </row>
    <row r="8" spans="1:7" ht="4.5" customHeight="1" x14ac:dyDescent="0.25">
      <c r="B8" s="2"/>
      <c r="C8" s="2"/>
      <c r="D8" s="2"/>
      <c r="E8" s="2"/>
      <c r="F8" s="2"/>
    </row>
    <row r="9" spans="1:7" ht="18" customHeight="1" x14ac:dyDescent="0.25">
      <c r="A9" s="40"/>
      <c r="B9" s="3" t="s">
        <v>397</v>
      </c>
      <c r="C9" s="4"/>
      <c r="D9" s="4"/>
      <c r="E9" s="4"/>
      <c r="F9" s="4"/>
    </row>
    <row r="10" spans="1:7" s="4" customFormat="1" ht="12.75" customHeight="1" x14ac:dyDescent="0.2">
      <c r="A10" s="41"/>
      <c r="B10" s="76" t="s">
        <v>0</v>
      </c>
      <c r="C10" s="78" t="s">
        <v>1</v>
      </c>
      <c r="D10" s="79" t="s">
        <v>280</v>
      </c>
      <c r="E10" s="80"/>
      <c r="F10" s="76" t="s">
        <v>135</v>
      </c>
      <c r="G10" s="99" t="s">
        <v>134</v>
      </c>
    </row>
    <row r="11" spans="1:7" s="4" customFormat="1" ht="50.25" customHeight="1" x14ac:dyDescent="0.2">
      <c r="A11" s="41"/>
      <c r="B11" s="77"/>
      <c r="C11" s="78"/>
      <c r="D11" s="23" t="s">
        <v>137</v>
      </c>
      <c r="E11" s="38" t="s">
        <v>281</v>
      </c>
      <c r="F11" s="77"/>
      <c r="G11" s="100"/>
    </row>
    <row r="12" spans="1:7" s="4" customFormat="1" ht="12" customHeight="1" x14ac:dyDescent="0.2">
      <c r="A12" s="41"/>
      <c r="B12" s="92" t="s">
        <v>2</v>
      </c>
      <c r="C12" s="93"/>
      <c r="D12" s="93"/>
      <c r="E12" s="94"/>
      <c r="F12" s="30"/>
      <c r="G12" s="19"/>
    </row>
    <row r="13" spans="1:7" s="4" customFormat="1" ht="12" customHeight="1" x14ac:dyDescent="0.2">
      <c r="A13" s="41"/>
      <c r="B13" s="7" t="s">
        <v>93</v>
      </c>
      <c r="C13" s="8" t="s">
        <v>3</v>
      </c>
      <c r="D13" s="9">
        <f>E13+1500</f>
        <v>40500</v>
      </c>
      <c r="E13" s="9">
        <v>39000</v>
      </c>
      <c r="F13" s="9">
        <f>D13*G13</f>
        <v>526.5</v>
      </c>
      <c r="G13" s="20" t="s">
        <v>149</v>
      </c>
    </row>
    <row r="14" spans="1:7" s="4" customFormat="1" ht="12" customHeight="1" x14ac:dyDescent="0.2">
      <c r="A14" s="41"/>
      <c r="B14" s="7" t="s">
        <v>81</v>
      </c>
      <c r="C14" s="8" t="s">
        <v>3</v>
      </c>
      <c r="D14" s="9">
        <f t="shared" ref="D14:D21" si="0">E14+1500</f>
        <v>40500</v>
      </c>
      <c r="E14" s="9">
        <v>39000</v>
      </c>
      <c r="F14" s="9">
        <f t="shared" ref="F14:F21" si="1">D14*G14</f>
        <v>745.19999999999993</v>
      </c>
      <c r="G14" s="20" t="s">
        <v>107</v>
      </c>
    </row>
    <row r="15" spans="1:7" s="4" customFormat="1" ht="12" customHeight="1" x14ac:dyDescent="0.2">
      <c r="A15" s="41"/>
      <c r="B15" s="7" t="s">
        <v>97</v>
      </c>
      <c r="C15" s="8" t="s">
        <v>3</v>
      </c>
      <c r="D15" s="9">
        <f t="shared" si="0"/>
        <v>40500</v>
      </c>
      <c r="E15" s="9">
        <v>39000</v>
      </c>
      <c r="F15" s="9">
        <f t="shared" si="1"/>
        <v>826.2</v>
      </c>
      <c r="G15" s="20" t="s">
        <v>108</v>
      </c>
    </row>
    <row r="16" spans="1:7" s="4" customFormat="1" ht="12" customHeight="1" x14ac:dyDescent="0.2">
      <c r="A16" s="41"/>
      <c r="B16" s="7" t="s">
        <v>4</v>
      </c>
      <c r="C16" s="8" t="s">
        <v>3</v>
      </c>
      <c r="D16" s="9">
        <f t="shared" si="0"/>
        <v>55500</v>
      </c>
      <c r="E16" s="9">
        <v>54000</v>
      </c>
      <c r="F16" s="9">
        <f t="shared" si="1"/>
        <v>1454.1000000000001</v>
      </c>
      <c r="G16" s="20" t="s">
        <v>150</v>
      </c>
    </row>
    <row r="17" spans="1:7" s="4" customFormat="1" ht="12" customHeight="1" x14ac:dyDescent="0.2">
      <c r="A17" s="41"/>
      <c r="B17" s="7" t="s">
        <v>5</v>
      </c>
      <c r="C17" s="8" t="s">
        <v>3</v>
      </c>
      <c r="D17" s="9">
        <f t="shared" si="0"/>
        <v>54500</v>
      </c>
      <c r="E17" s="9">
        <v>53000</v>
      </c>
      <c r="F17" s="9">
        <f t="shared" si="1"/>
        <v>1700.3999999999999</v>
      </c>
      <c r="G17" s="20" t="s">
        <v>151</v>
      </c>
    </row>
    <row r="18" spans="1:7" s="4" customFormat="1" ht="12" customHeight="1" x14ac:dyDescent="0.2">
      <c r="A18" s="41"/>
      <c r="B18" s="7" t="s">
        <v>6</v>
      </c>
      <c r="C18" s="8" t="s">
        <v>3</v>
      </c>
      <c r="D18" s="9">
        <f t="shared" si="0"/>
        <v>54000</v>
      </c>
      <c r="E18" s="9">
        <v>52500</v>
      </c>
      <c r="F18" s="9">
        <f t="shared" si="1"/>
        <v>2062.7999999999997</v>
      </c>
      <c r="G18" s="20" t="s">
        <v>152</v>
      </c>
    </row>
    <row r="19" spans="1:7" s="4" customFormat="1" ht="12" customHeight="1" x14ac:dyDescent="0.2">
      <c r="A19" s="41"/>
      <c r="B19" s="7" t="s">
        <v>7</v>
      </c>
      <c r="C19" s="8" t="s">
        <v>3</v>
      </c>
      <c r="D19" s="9">
        <f t="shared" si="0"/>
        <v>54000</v>
      </c>
      <c r="E19" s="9">
        <v>52500</v>
      </c>
      <c r="F19" s="9">
        <f t="shared" si="1"/>
        <v>2824.2</v>
      </c>
      <c r="G19" s="20" t="s">
        <v>98</v>
      </c>
    </row>
    <row r="20" spans="1:7" s="4" customFormat="1" ht="12" customHeight="1" x14ac:dyDescent="0.2">
      <c r="A20" s="41"/>
      <c r="B20" s="7" t="s">
        <v>8</v>
      </c>
      <c r="C20" s="8" t="s">
        <v>3</v>
      </c>
      <c r="D20" s="9">
        <f t="shared" si="0"/>
        <v>54000</v>
      </c>
      <c r="E20" s="9">
        <v>52500</v>
      </c>
      <c r="F20" s="9">
        <f t="shared" si="1"/>
        <v>3526.2</v>
      </c>
      <c r="G20" s="20" t="s">
        <v>129</v>
      </c>
    </row>
    <row r="21" spans="1:7" s="4" customFormat="1" ht="12" customHeight="1" x14ac:dyDescent="0.2">
      <c r="A21" s="41"/>
      <c r="B21" s="7" t="s">
        <v>9</v>
      </c>
      <c r="C21" s="8" t="s">
        <v>3</v>
      </c>
      <c r="D21" s="9">
        <f t="shared" si="0"/>
        <v>54000</v>
      </c>
      <c r="E21" s="9">
        <v>52500</v>
      </c>
      <c r="F21" s="9">
        <f t="shared" si="1"/>
        <v>4131</v>
      </c>
      <c r="G21" s="20" t="s">
        <v>109</v>
      </c>
    </row>
    <row r="22" spans="1:7" s="4" customFormat="1" ht="12.75" customHeight="1" x14ac:dyDescent="0.2">
      <c r="A22" s="41"/>
      <c r="B22" s="92" t="s">
        <v>10</v>
      </c>
      <c r="C22" s="93"/>
      <c r="D22" s="93"/>
      <c r="E22" s="94"/>
      <c r="F22" s="9"/>
      <c r="G22" s="20"/>
    </row>
    <row r="23" spans="1:7" s="4" customFormat="1" ht="12" x14ac:dyDescent="0.2">
      <c r="A23" s="41"/>
      <c r="B23" s="7" t="s">
        <v>389</v>
      </c>
      <c r="C23" s="10" t="s">
        <v>13</v>
      </c>
      <c r="D23" s="9">
        <f>E23+1500</f>
        <v>50500</v>
      </c>
      <c r="E23" s="9">
        <v>49000</v>
      </c>
      <c r="F23" s="9">
        <f>D23*G23</f>
        <v>1944.25</v>
      </c>
      <c r="G23" s="20" t="s">
        <v>390</v>
      </c>
    </row>
    <row r="24" spans="1:7" s="4" customFormat="1" ht="12" x14ac:dyDescent="0.2">
      <c r="A24" s="41"/>
      <c r="B24" s="58" t="s">
        <v>11</v>
      </c>
      <c r="C24" s="10" t="s">
        <v>13</v>
      </c>
      <c r="D24" s="9">
        <f>E24+1500</f>
        <v>49500</v>
      </c>
      <c r="E24" s="9">
        <v>48000</v>
      </c>
      <c r="F24" s="9">
        <f>D24*G24</f>
        <v>2623.5</v>
      </c>
      <c r="G24" s="20" t="s">
        <v>161</v>
      </c>
    </row>
    <row r="25" spans="1:7" s="4" customFormat="1" ht="12" x14ac:dyDescent="0.2">
      <c r="A25" s="41"/>
      <c r="B25" s="7" t="s">
        <v>12</v>
      </c>
      <c r="C25" s="10" t="s">
        <v>13</v>
      </c>
      <c r="D25" s="9">
        <f t="shared" ref="D25:D36" si="2">E25+1500</f>
        <v>49500</v>
      </c>
      <c r="E25" s="9">
        <v>48000</v>
      </c>
      <c r="F25" s="9">
        <f t="shared" ref="F25:F36" si="3">D25*G25</f>
        <v>3217.5</v>
      </c>
      <c r="G25" s="20" t="s">
        <v>104</v>
      </c>
    </row>
    <row r="26" spans="1:7" s="4" customFormat="1" ht="12" x14ac:dyDescent="0.2">
      <c r="A26" s="41"/>
      <c r="B26" s="7" t="s">
        <v>14</v>
      </c>
      <c r="C26" s="10" t="s">
        <v>13</v>
      </c>
      <c r="D26" s="9">
        <f t="shared" si="2"/>
        <v>49000</v>
      </c>
      <c r="E26" s="9">
        <v>47500</v>
      </c>
      <c r="F26" s="9">
        <f>D26*G26</f>
        <v>3920</v>
      </c>
      <c r="G26" s="20" t="s">
        <v>349</v>
      </c>
    </row>
    <row r="27" spans="1:7" s="4" customFormat="1" ht="12" x14ac:dyDescent="0.2">
      <c r="A27" s="41"/>
      <c r="B27" s="7" t="s">
        <v>15</v>
      </c>
      <c r="C27" s="10" t="s">
        <v>16</v>
      </c>
      <c r="D27" s="9">
        <f t="shared" si="2"/>
        <v>48500</v>
      </c>
      <c r="E27" s="9">
        <v>47000</v>
      </c>
      <c r="F27" s="9">
        <f t="shared" si="3"/>
        <v>14064.999999999998</v>
      </c>
      <c r="G27" s="20" t="s">
        <v>364</v>
      </c>
    </row>
    <row r="28" spans="1:7" s="4" customFormat="1" ht="12" x14ac:dyDescent="0.2">
      <c r="A28" s="41"/>
      <c r="B28" s="7" t="s">
        <v>17</v>
      </c>
      <c r="C28" s="10" t="s">
        <v>16</v>
      </c>
      <c r="D28" s="9">
        <f t="shared" si="2"/>
        <v>48500</v>
      </c>
      <c r="E28" s="9">
        <v>47000</v>
      </c>
      <c r="F28" s="9">
        <f t="shared" si="3"/>
        <v>17314.5</v>
      </c>
      <c r="G28" s="20" t="s">
        <v>272</v>
      </c>
    </row>
    <row r="29" spans="1:7" s="4" customFormat="1" ht="12" x14ac:dyDescent="0.2">
      <c r="A29" s="41"/>
      <c r="B29" s="7" t="s">
        <v>18</v>
      </c>
      <c r="C29" s="10" t="s">
        <v>16</v>
      </c>
      <c r="D29" s="9">
        <f t="shared" si="2"/>
        <v>48500</v>
      </c>
      <c r="E29" s="9">
        <v>47000</v>
      </c>
      <c r="F29" s="9">
        <f t="shared" si="3"/>
        <v>20758</v>
      </c>
      <c r="G29" s="20" t="s">
        <v>202</v>
      </c>
    </row>
    <row r="30" spans="1:7" s="4" customFormat="1" ht="12" x14ac:dyDescent="0.2">
      <c r="A30" s="41"/>
      <c r="B30" s="7" t="s">
        <v>19</v>
      </c>
      <c r="C30" s="10" t="s">
        <v>16</v>
      </c>
      <c r="D30" s="9">
        <f t="shared" si="2"/>
        <v>48500</v>
      </c>
      <c r="E30" s="9">
        <v>47000</v>
      </c>
      <c r="F30" s="9">
        <f t="shared" si="3"/>
        <v>27402.499999999996</v>
      </c>
      <c r="G30" s="20" t="s">
        <v>198</v>
      </c>
    </row>
    <row r="31" spans="1:7" s="4" customFormat="1" ht="12" x14ac:dyDescent="0.2">
      <c r="A31" s="41"/>
      <c r="B31" s="7" t="s">
        <v>61</v>
      </c>
      <c r="C31" s="10" t="s">
        <v>16</v>
      </c>
      <c r="D31" s="9">
        <f t="shared" si="2"/>
        <v>48500</v>
      </c>
      <c r="E31" s="9">
        <v>47000</v>
      </c>
      <c r="F31" s="9">
        <f t="shared" si="3"/>
        <v>34871.5</v>
      </c>
      <c r="G31" s="20" t="s">
        <v>365</v>
      </c>
    </row>
    <row r="32" spans="1:7" s="4" customFormat="1" ht="12" x14ac:dyDescent="0.2">
      <c r="A32" s="41"/>
      <c r="B32" s="7" t="s">
        <v>20</v>
      </c>
      <c r="C32" s="10" t="s">
        <v>16</v>
      </c>
      <c r="D32" s="9">
        <f t="shared" si="2"/>
        <v>49500</v>
      </c>
      <c r="E32" s="9">
        <v>48000</v>
      </c>
      <c r="F32" s="9">
        <f t="shared" si="3"/>
        <v>42075</v>
      </c>
      <c r="G32" s="20" t="s">
        <v>229</v>
      </c>
    </row>
    <row r="33" spans="1:7" s="4" customFormat="1" ht="12" x14ac:dyDescent="0.2">
      <c r="A33" s="41"/>
      <c r="B33" s="7" t="s">
        <v>21</v>
      </c>
      <c r="C33" s="10" t="s">
        <v>371</v>
      </c>
      <c r="D33" s="9">
        <f t="shared" si="2"/>
        <v>49500</v>
      </c>
      <c r="E33" s="9">
        <v>48000</v>
      </c>
      <c r="F33" s="9">
        <f t="shared" si="3"/>
        <v>49203</v>
      </c>
      <c r="G33" s="20" t="s">
        <v>166</v>
      </c>
    </row>
    <row r="34" spans="1:7" s="4" customFormat="1" ht="12" x14ac:dyDescent="0.2">
      <c r="A34" s="41"/>
      <c r="B34" s="7" t="s">
        <v>22</v>
      </c>
      <c r="C34" s="10" t="s">
        <v>371</v>
      </c>
      <c r="D34" s="9">
        <f t="shared" si="2"/>
        <v>49500</v>
      </c>
      <c r="E34" s="9">
        <v>48000</v>
      </c>
      <c r="F34" s="9">
        <f t="shared" si="3"/>
        <v>56281.5</v>
      </c>
      <c r="G34" s="20" t="s">
        <v>167</v>
      </c>
    </row>
    <row r="35" spans="1:7" s="4" customFormat="1" ht="12" x14ac:dyDescent="0.2">
      <c r="A35" s="41"/>
      <c r="B35" s="7" t="s">
        <v>23</v>
      </c>
      <c r="C35" s="10" t="s">
        <v>16</v>
      </c>
      <c r="D35" s="9">
        <f t="shared" si="2"/>
        <v>49500</v>
      </c>
      <c r="E35" s="9">
        <v>48000</v>
      </c>
      <c r="F35" s="9">
        <f t="shared" si="3"/>
        <v>70686</v>
      </c>
      <c r="G35" s="20" t="s">
        <v>86</v>
      </c>
    </row>
    <row r="36" spans="1:7" s="4" customFormat="1" ht="12" x14ac:dyDescent="0.2">
      <c r="A36" s="41"/>
      <c r="B36" s="7" t="s">
        <v>250</v>
      </c>
      <c r="C36" s="10" t="s">
        <v>16</v>
      </c>
      <c r="D36" s="9">
        <f t="shared" si="2"/>
        <v>49500</v>
      </c>
      <c r="E36" s="9">
        <v>48000</v>
      </c>
      <c r="F36" s="9">
        <f t="shared" si="3"/>
        <v>143698.5</v>
      </c>
      <c r="G36" s="20" t="s">
        <v>251</v>
      </c>
    </row>
    <row r="37" spans="1:7" s="4" customFormat="1" ht="12.75" x14ac:dyDescent="0.2">
      <c r="A37" s="41"/>
      <c r="B37" s="92" t="s">
        <v>123</v>
      </c>
      <c r="C37" s="93"/>
      <c r="D37" s="93"/>
      <c r="E37" s="94"/>
      <c r="F37" s="9"/>
      <c r="G37" s="20"/>
    </row>
    <row r="38" spans="1:7" s="4" customFormat="1" ht="12" x14ac:dyDescent="0.2">
      <c r="A38" s="41"/>
      <c r="B38" s="7" t="s">
        <v>19</v>
      </c>
      <c r="C38" s="10" t="s">
        <v>130</v>
      </c>
      <c r="D38" s="9">
        <f>E38+1500</f>
        <v>49500</v>
      </c>
      <c r="E38" s="9">
        <v>48000</v>
      </c>
      <c r="F38" s="9">
        <f>D38*G38</f>
        <v>27967.499999999996</v>
      </c>
      <c r="G38" s="20" t="s">
        <v>198</v>
      </c>
    </row>
    <row r="39" spans="1:7" s="4" customFormat="1" ht="12" x14ac:dyDescent="0.2">
      <c r="A39" s="41"/>
      <c r="B39" s="7" t="s">
        <v>226</v>
      </c>
      <c r="C39" s="10" t="s">
        <v>130</v>
      </c>
      <c r="D39" s="9">
        <f>E39+1500</f>
        <v>50500</v>
      </c>
      <c r="E39" s="9">
        <v>49000</v>
      </c>
      <c r="F39" s="9">
        <f>D39*G39</f>
        <v>90142.5</v>
      </c>
      <c r="G39" s="20" t="s">
        <v>142</v>
      </c>
    </row>
    <row r="40" spans="1:7" s="4" customFormat="1" ht="12.75" customHeight="1" x14ac:dyDescent="0.2">
      <c r="A40" s="41"/>
      <c r="B40" s="92" t="s">
        <v>283</v>
      </c>
      <c r="C40" s="93"/>
      <c r="D40" s="93"/>
      <c r="E40" s="93"/>
      <c r="F40" s="94"/>
      <c r="G40" s="20"/>
    </row>
    <row r="41" spans="1:7" s="4" customFormat="1" ht="12" x14ac:dyDescent="0.2">
      <c r="A41" s="41"/>
      <c r="B41" s="11" t="s">
        <v>15</v>
      </c>
      <c r="C41" s="11" t="s">
        <v>284</v>
      </c>
      <c r="D41" s="9">
        <f>E41+1500</f>
        <v>54500</v>
      </c>
      <c r="E41" s="9">
        <v>53000</v>
      </c>
      <c r="F41" s="9">
        <f>D41*G41</f>
        <v>15913.999999999998</v>
      </c>
      <c r="G41" s="20" t="s">
        <v>273</v>
      </c>
    </row>
    <row r="42" spans="1:7" s="4" customFormat="1" ht="12" x14ac:dyDescent="0.2">
      <c r="A42" s="41"/>
      <c r="B42" s="11" t="s">
        <v>17</v>
      </c>
      <c r="C42" s="11" t="s">
        <v>284</v>
      </c>
      <c r="D42" s="9">
        <f>E42+1500</f>
        <v>54500</v>
      </c>
      <c r="E42" s="9">
        <v>53000</v>
      </c>
      <c r="F42" s="9">
        <f>D42*G42</f>
        <v>19892.5</v>
      </c>
      <c r="G42" s="20" t="s">
        <v>392</v>
      </c>
    </row>
    <row r="43" spans="1:7" s="5" customFormat="1" ht="12.75" customHeight="1" x14ac:dyDescent="0.2">
      <c r="A43" s="42"/>
      <c r="B43" s="92" t="s">
        <v>201</v>
      </c>
      <c r="C43" s="93"/>
      <c r="D43" s="93"/>
      <c r="E43" s="94"/>
      <c r="F43" s="9"/>
      <c r="G43" s="19"/>
    </row>
    <row r="44" spans="1:7" s="5" customFormat="1" ht="12.75" customHeight="1" x14ac:dyDescent="0.2">
      <c r="A44" s="42"/>
      <c r="B44" s="11" t="s">
        <v>230</v>
      </c>
      <c r="C44" s="11" t="s">
        <v>320</v>
      </c>
      <c r="D44" s="9">
        <f>E44+3000</f>
        <v>55000</v>
      </c>
      <c r="E44" s="9">
        <v>52000</v>
      </c>
      <c r="F44" s="101" t="s">
        <v>321</v>
      </c>
      <c r="G44" s="102"/>
    </row>
    <row r="45" spans="1:7" s="5" customFormat="1" ht="12.75" customHeight="1" x14ac:dyDescent="0.2">
      <c r="A45" s="42"/>
      <c r="B45" s="11" t="s">
        <v>235</v>
      </c>
      <c r="C45" s="11" t="s">
        <v>368</v>
      </c>
      <c r="D45" s="9">
        <f>E45+3000</f>
        <v>55000</v>
      </c>
      <c r="E45" s="9">
        <v>52000</v>
      </c>
      <c r="F45" s="9"/>
      <c r="G45" s="19" t="s">
        <v>369</v>
      </c>
    </row>
    <row r="46" spans="1:7" s="5" customFormat="1" ht="12" customHeight="1" x14ac:dyDescent="0.2">
      <c r="A46" s="42"/>
      <c r="B46" s="11" t="s">
        <v>253</v>
      </c>
      <c r="C46" s="11" t="s">
        <v>366</v>
      </c>
      <c r="D46" s="9">
        <f>E46+3000</f>
        <v>55000</v>
      </c>
      <c r="E46" s="9">
        <v>52000</v>
      </c>
      <c r="F46" s="9"/>
      <c r="G46" s="19" t="s">
        <v>367</v>
      </c>
    </row>
    <row r="47" spans="1:7" s="5" customFormat="1" ht="12.75" customHeight="1" x14ac:dyDescent="0.2">
      <c r="A47" s="42"/>
      <c r="B47" s="11" t="s">
        <v>254</v>
      </c>
      <c r="C47" s="11" t="s">
        <v>301</v>
      </c>
      <c r="D47" s="9">
        <f>E47+3000</f>
        <v>55000</v>
      </c>
      <c r="E47" s="9">
        <v>52000</v>
      </c>
      <c r="F47" s="9">
        <f>G47*D47</f>
        <v>3245</v>
      </c>
      <c r="G47" s="19" t="s">
        <v>302</v>
      </c>
    </row>
    <row r="48" spans="1:7" s="4" customFormat="1" ht="12.75" x14ac:dyDescent="0.2">
      <c r="A48" s="41"/>
      <c r="B48" s="81" t="s">
        <v>24</v>
      </c>
      <c r="C48" s="82"/>
      <c r="D48" s="82"/>
      <c r="E48" s="83"/>
      <c r="F48" s="9"/>
      <c r="G48" s="20"/>
    </row>
    <row r="49" spans="1:7" s="4" customFormat="1" ht="12" x14ac:dyDescent="0.2">
      <c r="A49" s="41"/>
      <c r="B49" s="12" t="s">
        <v>96</v>
      </c>
      <c r="C49" s="13" t="s">
        <v>25</v>
      </c>
      <c r="D49" s="14">
        <f>E49+1500</f>
        <v>72500</v>
      </c>
      <c r="E49" s="9">
        <v>71000</v>
      </c>
      <c r="F49" s="9">
        <f>D49*G49</f>
        <v>840.99999999999989</v>
      </c>
      <c r="G49" s="20" t="s">
        <v>245</v>
      </c>
    </row>
    <row r="50" spans="1:7" s="4" customFormat="1" ht="12" x14ac:dyDescent="0.2">
      <c r="A50" s="41"/>
      <c r="B50" s="12" t="s">
        <v>219</v>
      </c>
      <c r="C50" s="13" t="s">
        <v>25</v>
      </c>
      <c r="D50" s="14">
        <f t="shared" ref="D50:D57" si="4">E50+1500</f>
        <v>67500</v>
      </c>
      <c r="E50" s="9">
        <v>66000</v>
      </c>
      <c r="F50" s="9">
        <f t="shared" ref="F50:F57" si="5">D50*G50</f>
        <v>870.75</v>
      </c>
      <c r="G50" s="20" t="s">
        <v>246</v>
      </c>
    </row>
    <row r="51" spans="1:7" s="4" customFormat="1" ht="12" x14ac:dyDescent="0.2">
      <c r="A51" s="41"/>
      <c r="B51" s="12" t="s">
        <v>26</v>
      </c>
      <c r="C51" s="13" t="s">
        <v>25</v>
      </c>
      <c r="D51" s="14">
        <f t="shared" si="4"/>
        <v>66500</v>
      </c>
      <c r="E51" s="9">
        <v>65000</v>
      </c>
      <c r="F51" s="9">
        <f t="shared" si="5"/>
        <v>944.30000000000007</v>
      </c>
      <c r="G51" s="20" t="s">
        <v>247</v>
      </c>
    </row>
    <row r="52" spans="1:7" s="4" customFormat="1" ht="12" x14ac:dyDescent="0.2">
      <c r="A52" s="41"/>
      <c r="B52" s="12" t="s">
        <v>213</v>
      </c>
      <c r="C52" s="13" t="s">
        <v>25</v>
      </c>
      <c r="D52" s="14">
        <f t="shared" si="4"/>
        <v>64500</v>
      </c>
      <c r="E52" s="9">
        <v>63000</v>
      </c>
      <c r="F52" s="9">
        <f t="shared" si="5"/>
        <v>1148.0999999999999</v>
      </c>
      <c r="G52" s="20" t="s">
        <v>248</v>
      </c>
    </row>
    <row r="53" spans="1:7" s="4" customFormat="1" ht="12" x14ac:dyDescent="0.2">
      <c r="A53" s="41"/>
      <c r="B53" s="12" t="s">
        <v>344</v>
      </c>
      <c r="C53" s="13" t="s">
        <v>25</v>
      </c>
      <c r="D53" s="14">
        <f t="shared" si="4"/>
        <v>65500</v>
      </c>
      <c r="E53" s="9">
        <v>64000</v>
      </c>
      <c r="F53" s="9">
        <f>D53*G53</f>
        <v>1329.6499999999999</v>
      </c>
      <c r="G53" s="20" t="s">
        <v>345</v>
      </c>
    </row>
    <row r="54" spans="1:7" s="4" customFormat="1" ht="12" x14ac:dyDescent="0.2">
      <c r="A54" s="41"/>
      <c r="B54" s="12" t="s">
        <v>27</v>
      </c>
      <c r="C54" s="13" t="s">
        <v>25</v>
      </c>
      <c r="D54" s="14">
        <f t="shared" si="4"/>
        <v>63500</v>
      </c>
      <c r="E54" s="9">
        <v>62000</v>
      </c>
      <c r="F54" s="9">
        <f t="shared" si="5"/>
        <v>1600.2</v>
      </c>
      <c r="G54" s="20" t="s">
        <v>249</v>
      </c>
    </row>
    <row r="55" spans="1:7" s="4" customFormat="1" ht="12" x14ac:dyDescent="0.2">
      <c r="A55" s="41"/>
      <c r="B55" s="12" t="s">
        <v>159</v>
      </c>
      <c r="C55" s="13" t="s">
        <v>25</v>
      </c>
      <c r="D55" s="14">
        <f t="shared" si="4"/>
        <v>63500</v>
      </c>
      <c r="E55" s="9">
        <v>62000</v>
      </c>
      <c r="F55" s="9">
        <f t="shared" si="5"/>
        <v>1905</v>
      </c>
      <c r="G55" s="20" t="s">
        <v>91</v>
      </c>
    </row>
    <row r="56" spans="1:7" s="4" customFormat="1" ht="12" x14ac:dyDescent="0.2">
      <c r="A56" s="41"/>
      <c r="B56" s="12" t="s">
        <v>28</v>
      </c>
      <c r="C56" s="13" t="s">
        <v>25</v>
      </c>
      <c r="D56" s="14">
        <f t="shared" si="4"/>
        <v>63500</v>
      </c>
      <c r="E56" s="9">
        <v>62000</v>
      </c>
      <c r="F56" s="9">
        <f t="shared" si="5"/>
        <v>2413</v>
      </c>
      <c r="G56" s="20" t="s">
        <v>179</v>
      </c>
    </row>
    <row r="57" spans="1:7" s="4" customFormat="1" ht="12" x14ac:dyDescent="0.2">
      <c r="A57" s="41"/>
      <c r="B57" s="12" t="s">
        <v>263</v>
      </c>
      <c r="C57" s="13" t="s">
        <v>25</v>
      </c>
      <c r="D57" s="14">
        <f t="shared" si="4"/>
        <v>63500</v>
      </c>
      <c r="E57" s="9">
        <v>62000</v>
      </c>
      <c r="F57" s="9">
        <f t="shared" si="5"/>
        <v>3213.1</v>
      </c>
      <c r="G57" s="20" t="s">
        <v>264</v>
      </c>
    </row>
    <row r="58" spans="1:7" s="4" customFormat="1" ht="12.75" x14ac:dyDescent="0.2">
      <c r="A58" s="41"/>
      <c r="B58" s="81" t="s">
        <v>339</v>
      </c>
      <c r="C58" s="82"/>
      <c r="D58" s="82"/>
      <c r="E58" s="83"/>
      <c r="F58" s="9"/>
      <c r="G58" s="20"/>
    </row>
    <row r="59" spans="1:7" s="4" customFormat="1" ht="12" x14ac:dyDescent="0.2">
      <c r="A59" s="41"/>
      <c r="B59" s="12" t="s">
        <v>336</v>
      </c>
      <c r="C59" s="13" t="s">
        <v>337</v>
      </c>
      <c r="D59" s="14">
        <f>E59+1500</f>
        <v>71500</v>
      </c>
      <c r="E59" s="9">
        <v>70000</v>
      </c>
      <c r="F59" s="9">
        <f>D59*G59</f>
        <v>0</v>
      </c>
      <c r="G59" s="20"/>
    </row>
    <row r="60" spans="1:7" s="4" customFormat="1" ht="12" x14ac:dyDescent="0.2">
      <c r="A60" s="41"/>
      <c r="B60" s="12" t="s">
        <v>338</v>
      </c>
      <c r="C60" s="13" t="s">
        <v>337</v>
      </c>
      <c r="D60" s="14">
        <f>E60+1500</f>
        <v>68500</v>
      </c>
      <c r="E60" s="9">
        <v>67000</v>
      </c>
      <c r="F60" s="9">
        <f>D60*G60</f>
        <v>0</v>
      </c>
      <c r="G60" s="20"/>
    </row>
    <row r="61" spans="1:7" s="4" customFormat="1" ht="12.75" x14ac:dyDescent="0.2">
      <c r="A61" s="41"/>
      <c r="B61" s="81" t="s">
        <v>131</v>
      </c>
      <c r="C61" s="82"/>
      <c r="D61" s="82"/>
      <c r="E61" s="83"/>
      <c r="F61" s="9"/>
      <c r="G61" s="20"/>
    </row>
    <row r="62" spans="1:7" s="4" customFormat="1" ht="24" x14ac:dyDescent="0.2">
      <c r="A62" s="41"/>
      <c r="B62" s="29" t="s">
        <v>303</v>
      </c>
      <c r="C62" s="13" t="s">
        <v>132</v>
      </c>
      <c r="D62" s="14">
        <v>280</v>
      </c>
      <c r="E62" s="9">
        <v>250</v>
      </c>
      <c r="F62" s="9"/>
      <c r="G62" s="20"/>
    </row>
    <row r="63" spans="1:7" s="4" customFormat="1" ht="12.75" x14ac:dyDescent="0.2">
      <c r="A63" s="41"/>
      <c r="B63" s="64" t="s">
        <v>192</v>
      </c>
      <c r="C63" s="65"/>
      <c r="D63" s="65"/>
      <c r="E63" s="66"/>
      <c r="F63" s="9"/>
      <c r="G63" s="20"/>
    </row>
    <row r="64" spans="1:7" s="4" customFormat="1" ht="12" x14ac:dyDescent="0.2">
      <c r="A64" s="41"/>
      <c r="B64" s="7" t="s">
        <v>103</v>
      </c>
      <c r="C64" s="8" t="s">
        <v>185</v>
      </c>
      <c r="D64" s="9">
        <f>E64+1500</f>
        <v>50000</v>
      </c>
      <c r="E64" s="9">
        <v>48500</v>
      </c>
      <c r="F64" s="9"/>
      <c r="G64" s="20"/>
    </row>
    <row r="65" spans="1:7" s="4" customFormat="1" ht="12" x14ac:dyDescent="0.2">
      <c r="A65" s="41"/>
      <c r="B65" s="59" t="s">
        <v>29</v>
      </c>
      <c r="C65" s="8" t="s">
        <v>185</v>
      </c>
      <c r="D65" s="9">
        <f>E65+1500</f>
        <v>49000</v>
      </c>
      <c r="E65" s="9">
        <v>47500</v>
      </c>
      <c r="F65" s="9"/>
      <c r="G65" s="20"/>
    </row>
    <row r="66" spans="1:7" s="4" customFormat="1" ht="12" x14ac:dyDescent="0.2">
      <c r="A66" s="41"/>
      <c r="B66" s="7" t="s">
        <v>30</v>
      </c>
      <c r="C66" s="8" t="s">
        <v>185</v>
      </c>
      <c r="D66" s="9">
        <f>E66+1500</f>
        <v>48000</v>
      </c>
      <c r="E66" s="9">
        <v>46500</v>
      </c>
      <c r="F66" s="9"/>
      <c r="G66" s="20"/>
    </row>
    <row r="67" spans="1:7" s="4" customFormat="1" ht="14.25" customHeight="1" x14ac:dyDescent="0.2">
      <c r="A67" s="41"/>
      <c r="B67" s="64" t="s">
        <v>113</v>
      </c>
      <c r="C67" s="65"/>
      <c r="D67" s="65"/>
      <c r="E67" s="66"/>
      <c r="F67" s="9"/>
      <c r="G67" s="20"/>
    </row>
    <row r="68" spans="1:7" s="4" customFormat="1" ht="12.75" customHeight="1" x14ac:dyDescent="0.2">
      <c r="A68" s="41"/>
      <c r="B68" s="7" t="s">
        <v>103</v>
      </c>
      <c r="C68" s="8" t="s">
        <v>67</v>
      </c>
      <c r="D68" s="9">
        <f>E68+1500</f>
        <v>53000</v>
      </c>
      <c r="E68" s="9">
        <v>51500</v>
      </c>
      <c r="F68" s="9">
        <f>D68*G68</f>
        <v>79.5</v>
      </c>
      <c r="G68" s="20" t="s">
        <v>244</v>
      </c>
    </row>
    <row r="69" spans="1:7" s="4" customFormat="1" ht="12.75" customHeight="1" x14ac:dyDescent="0.2">
      <c r="A69" s="41"/>
      <c r="B69" s="7" t="s">
        <v>29</v>
      </c>
      <c r="C69" s="8" t="s">
        <v>67</v>
      </c>
      <c r="D69" s="9">
        <f t="shared" ref="D69:D70" si="6">E69+1500</f>
        <v>51500</v>
      </c>
      <c r="E69" s="9">
        <v>50000</v>
      </c>
      <c r="F69" s="9">
        <f>D69*G69</f>
        <v>128.75</v>
      </c>
      <c r="G69" s="20" t="s">
        <v>105</v>
      </c>
    </row>
    <row r="70" spans="1:7" s="4" customFormat="1" ht="12.75" customHeight="1" x14ac:dyDescent="0.2">
      <c r="A70" s="41"/>
      <c r="B70" s="7" t="s">
        <v>30</v>
      </c>
      <c r="C70" s="8" t="s">
        <v>67</v>
      </c>
      <c r="D70" s="9">
        <f t="shared" si="6"/>
        <v>51500</v>
      </c>
      <c r="E70" s="9">
        <v>50000</v>
      </c>
      <c r="F70" s="9">
        <f>D70*G70</f>
        <v>206</v>
      </c>
      <c r="G70" s="20" t="s">
        <v>193</v>
      </c>
    </row>
    <row r="71" spans="1:7" s="4" customFormat="1" ht="12.75" x14ac:dyDescent="0.2">
      <c r="A71" s="41"/>
      <c r="B71" s="64" t="s">
        <v>114</v>
      </c>
      <c r="C71" s="65"/>
      <c r="D71" s="65"/>
      <c r="E71" s="66"/>
      <c r="F71" s="9"/>
      <c r="G71" s="20"/>
    </row>
    <row r="72" spans="1:7" s="4" customFormat="1" ht="12.75" x14ac:dyDescent="0.2">
      <c r="A72" s="41"/>
      <c r="B72" s="12" t="s">
        <v>30</v>
      </c>
      <c r="C72" s="8" t="s">
        <v>304</v>
      </c>
      <c r="D72" s="9">
        <v>45500</v>
      </c>
      <c r="E72" s="9">
        <v>43500</v>
      </c>
      <c r="F72" s="9">
        <f t="shared" ref="F72:F79" si="7">D72*G72</f>
        <v>364</v>
      </c>
      <c r="G72" s="19" t="s">
        <v>87</v>
      </c>
    </row>
    <row r="73" spans="1:7" s="4" customFormat="1" ht="12.75" x14ac:dyDescent="0.2">
      <c r="A73" s="41"/>
      <c r="B73" s="12" t="s">
        <v>99</v>
      </c>
      <c r="C73" s="8" t="s">
        <v>304</v>
      </c>
      <c r="D73" s="9">
        <v>44500</v>
      </c>
      <c r="E73" s="9">
        <v>42500</v>
      </c>
      <c r="F73" s="9">
        <f t="shared" si="7"/>
        <v>489.5</v>
      </c>
      <c r="G73" s="19" t="s">
        <v>88</v>
      </c>
    </row>
    <row r="74" spans="1:7" s="4" customFormat="1" ht="12.75" x14ac:dyDescent="0.2">
      <c r="A74" s="41"/>
      <c r="B74" s="12" t="s">
        <v>141</v>
      </c>
      <c r="C74" s="8" t="s">
        <v>304</v>
      </c>
      <c r="D74" s="9">
        <v>44000</v>
      </c>
      <c r="E74" s="9">
        <v>42000</v>
      </c>
      <c r="F74" s="9">
        <f t="shared" si="7"/>
        <v>660</v>
      </c>
      <c r="G74" s="19" t="s">
        <v>89</v>
      </c>
    </row>
    <row r="75" spans="1:7" s="4" customFormat="1" ht="12.75" x14ac:dyDescent="0.2">
      <c r="A75" s="41"/>
      <c r="B75" s="12" t="s">
        <v>100</v>
      </c>
      <c r="C75" s="8" t="s">
        <v>304</v>
      </c>
      <c r="D75" s="9">
        <v>44000</v>
      </c>
      <c r="E75" s="9">
        <v>42000</v>
      </c>
      <c r="F75" s="9">
        <f>D75*G75</f>
        <v>836</v>
      </c>
      <c r="G75" s="19" t="s">
        <v>90</v>
      </c>
    </row>
    <row r="76" spans="1:7" s="4" customFormat="1" ht="12.75" x14ac:dyDescent="0.2">
      <c r="A76" s="41"/>
      <c r="B76" s="12" t="s">
        <v>242</v>
      </c>
      <c r="C76" s="8" t="s">
        <v>304</v>
      </c>
      <c r="D76" s="9">
        <v>44000</v>
      </c>
      <c r="E76" s="9">
        <v>42000</v>
      </c>
      <c r="F76" s="9">
        <f>D76*G76</f>
        <v>1056</v>
      </c>
      <c r="G76" s="19" t="s">
        <v>276</v>
      </c>
    </row>
    <row r="77" spans="1:7" s="4" customFormat="1" ht="12.75" x14ac:dyDescent="0.2">
      <c r="A77" s="41"/>
      <c r="B77" s="12" t="s">
        <v>99</v>
      </c>
      <c r="C77" s="8" t="s">
        <v>111</v>
      </c>
      <c r="D77" s="9">
        <v>48000</v>
      </c>
      <c r="E77" s="9">
        <v>46000</v>
      </c>
      <c r="F77" s="9">
        <f t="shared" si="7"/>
        <v>528</v>
      </c>
      <c r="G77" s="19" t="s">
        <v>88</v>
      </c>
    </row>
    <row r="78" spans="1:7" s="4" customFormat="1" ht="12.75" x14ac:dyDescent="0.2">
      <c r="A78" s="41"/>
      <c r="B78" s="12" t="s">
        <v>141</v>
      </c>
      <c r="C78" s="8" t="s">
        <v>111</v>
      </c>
      <c r="D78" s="9">
        <v>47500</v>
      </c>
      <c r="E78" s="9">
        <v>45500</v>
      </c>
      <c r="F78" s="9">
        <f t="shared" si="7"/>
        <v>712.5</v>
      </c>
      <c r="G78" s="19" t="s">
        <v>89</v>
      </c>
    </row>
    <row r="79" spans="1:7" s="4" customFormat="1" ht="12.75" customHeight="1" x14ac:dyDescent="0.2">
      <c r="A79" s="41"/>
      <c r="B79" s="7" t="s">
        <v>110</v>
      </c>
      <c r="C79" s="8" t="s">
        <v>111</v>
      </c>
      <c r="D79" s="9">
        <v>47000</v>
      </c>
      <c r="E79" s="9">
        <v>45000</v>
      </c>
      <c r="F79" s="9">
        <f t="shared" si="7"/>
        <v>1701.4</v>
      </c>
      <c r="G79" s="20" t="s">
        <v>170</v>
      </c>
    </row>
    <row r="80" spans="1:7" s="4" customFormat="1" ht="12.75" customHeight="1" x14ac:dyDescent="0.2">
      <c r="A80" s="41"/>
      <c r="B80" s="96" t="s">
        <v>115</v>
      </c>
      <c r="C80" s="97"/>
      <c r="D80" s="97"/>
      <c r="E80" s="98"/>
      <c r="F80" s="9"/>
      <c r="G80" s="20"/>
    </row>
    <row r="81" spans="1:7" s="4" customFormat="1" ht="12.75" x14ac:dyDescent="0.2">
      <c r="A81" s="41"/>
      <c r="B81" s="47" t="s">
        <v>29</v>
      </c>
      <c r="C81" s="8" t="s">
        <v>138</v>
      </c>
      <c r="D81" s="9">
        <f>E81+1500</f>
        <v>50000</v>
      </c>
      <c r="E81" s="9">
        <v>48500</v>
      </c>
      <c r="F81" s="9">
        <f>D81*G81</f>
        <v>250</v>
      </c>
      <c r="G81" s="19" t="s">
        <v>221</v>
      </c>
    </row>
    <row r="82" spans="1:7" s="4" customFormat="1" ht="12.75" x14ac:dyDescent="0.2">
      <c r="A82" s="41"/>
      <c r="B82" s="47" t="s">
        <v>30</v>
      </c>
      <c r="C82" s="8" t="s">
        <v>138</v>
      </c>
      <c r="D82" s="9">
        <v>49000</v>
      </c>
      <c r="E82" s="9">
        <v>47000</v>
      </c>
      <c r="F82" s="9">
        <f t="shared" ref="F82:F92" si="8">D82*G82</f>
        <v>392</v>
      </c>
      <c r="G82" s="19" t="s">
        <v>87</v>
      </c>
    </row>
    <row r="83" spans="1:7" s="4" customFormat="1" ht="12.75" x14ac:dyDescent="0.2">
      <c r="A83" s="41"/>
      <c r="B83" s="12" t="s">
        <v>99</v>
      </c>
      <c r="C83" s="8" t="s">
        <v>112</v>
      </c>
      <c r="D83" s="9">
        <v>47500</v>
      </c>
      <c r="E83" s="9">
        <v>45500</v>
      </c>
      <c r="F83" s="9">
        <f t="shared" si="8"/>
        <v>522.5</v>
      </c>
      <c r="G83" s="19" t="s">
        <v>88</v>
      </c>
    </row>
    <row r="84" spans="1:7" s="4" customFormat="1" ht="12.75" x14ac:dyDescent="0.2">
      <c r="A84" s="41"/>
      <c r="B84" s="12" t="s">
        <v>141</v>
      </c>
      <c r="C84" s="8" t="s">
        <v>241</v>
      </c>
      <c r="D84" s="9">
        <v>46000</v>
      </c>
      <c r="E84" s="9">
        <v>44000</v>
      </c>
      <c r="F84" s="9">
        <f t="shared" si="8"/>
        <v>699.2</v>
      </c>
      <c r="G84" s="19" t="s">
        <v>387</v>
      </c>
    </row>
    <row r="85" spans="1:7" s="4" customFormat="1" ht="12" x14ac:dyDescent="0.2">
      <c r="A85" s="41"/>
      <c r="B85" s="36" t="s">
        <v>100</v>
      </c>
      <c r="C85" s="8" t="s">
        <v>241</v>
      </c>
      <c r="D85" s="9">
        <v>46000</v>
      </c>
      <c r="E85" s="9">
        <v>44000</v>
      </c>
      <c r="F85" s="9">
        <f>D85*G85</f>
        <v>901.6</v>
      </c>
      <c r="G85" s="20" t="s">
        <v>388</v>
      </c>
    </row>
    <row r="86" spans="1:7" s="4" customFormat="1" ht="12" x14ac:dyDescent="0.2">
      <c r="A86" s="41"/>
      <c r="B86" s="7" t="s">
        <v>242</v>
      </c>
      <c r="C86" s="8" t="s">
        <v>112</v>
      </c>
      <c r="D86" s="9">
        <v>46000</v>
      </c>
      <c r="E86" s="9">
        <v>44000</v>
      </c>
      <c r="F86" s="9">
        <f t="shared" si="8"/>
        <v>1131.5999999999999</v>
      </c>
      <c r="G86" s="20" t="s">
        <v>342</v>
      </c>
    </row>
    <row r="87" spans="1:7" s="4" customFormat="1" ht="12" x14ac:dyDescent="0.2">
      <c r="A87" s="41"/>
      <c r="B87" s="7" t="s">
        <v>101</v>
      </c>
      <c r="C87" s="8" t="s">
        <v>241</v>
      </c>
      <c r="D87" s="9">
        <v>46000</v>
      </c>
      <c r="E87" s="9">
        <v>44000</v>
      </c>
      <c r="F87" s="9">
        <f>D87*0.031</f>
        <v>1426</v>
      </c>
      <c r="G87" s="20" t="s">
        <v>350</v>
      </c>
    </row>
    <row r="88" spans="1:7" s="4" customFormat="1" ht="12" x14ac:dyDescent="0.2">
      <c r="A88" s="41"/>
      <c r="B88" s="7" t="s">
        <v>110</v>
      </c>
      <c r="C88" s="8" t="s">
        <v>112</v>
      </c>
      <c r="D88" s="9">
        <v>46000</v>
      </c>
      <c r="E88" s="9">
        <v>44000</v>
      </c>
      <c r="F88" s="9">
        <f t="shared" si="8"/>
        <v>1655.9999999999998</v>
      </c>
      <c r="G88" s="20" t="s">
        <v>343</v>
      </c>
    </row>
    <row r="89" spans="1:7" s="4" customFormat="1" ht="12" x14ac:dyDescent="0.2">
      <c r="A89" s="41"/>
      <c r="B89" s="7" t="s">
        <v>102</v>
      </c>
      <c r="C89" s="8" t="s">
        <v>112</v>
      </c>
      <c r="D89" s="9">
        <v>45500</v>
      </c>
      <c r="E89" s="9">
        <v>43500</v>
      </c>
      <c r="F89" s="9">
        <f t="shared" si="8"/>
        <v>2184</v>
      </c>
      <c r="G89" s="20" t="s">
        <v>308</v>
      </c>
    </row>
    <row r="90" spans="1:7" s="4" customFormat="1" ht="12" x14ac:dyDescent="0.2">
      <c r="A90" s="41"/>
      <c r="B90" s="7" t="s">
        <v>310</v>
      </c>
      <c r="C90" s="8" t="s">
        <v>112</v>
      </c>
      <c r="D90" s="9">
        <v>45500</v>
      </c>
      <c r="E90" s="9">
        <v>43500</v>
      </c>
      <c r="F90" s="9">
        <f>D90*G90</f>
        <v>2684.5</v>
      </c>
      <c r="G90" s="20" t="s">
        <v>302</v>
      </c>
    </row>
    <row r="91" spans="1:7" s="4" customFormat="1" ht="12" x14ac:dyDescent="0.2">
      <c r="A91" s="41"/>
      <c r="B91" s="7" t="s">
        <v>158</v>
      </c>
      <c r="C91" s="8" t="s">
        <v>138</v>
      </c>
      <c r="D91" s="9">
        <v>45500</v>
      </c>
      <c r="E91" s="9">
        <v>43500</v>
      </c>
      <c r="F91" s="9">
        <f t="shared" si="8"/>
        <v>3435.25</v>
      </c>
      <c r="G91" s="20" t="s">
        <v>164</v>
      </c>
    </row>
    <row r="92" spans="1:7" s="39" customFormat="1" ht="12" x14ac:dyDescent="0.2">
      <c r="A92" s="41"/>
      <c r="B92" s="7" t="s">
        <v>183</v>
      </c>
      <c r="C92" s="8" t="s">
        <v>138</v>
      </c>
      <c r="D92" s="9">
        <v>45500</v>
      </c>
      <c r="E92" s="9">
        <v>43500</v>
      </c>
      <c r="F92" s="9">
        <f t="shared" si="8"/>
        <v>4390.75</v>
      </c>
      <c r="G92" s="20" t="s">
        <v>184</v>
      </c>
    </row>
    <row r="93" spans="1:7" s="39" customFormat="1" ht="12.75" x14ac:dyDescent="0.2">
      <c r="A93" s="41"/>
      <c r="B93" s="64" t="s">
        <v>180</v>
      </c>
      <c r="C93" s="65"/>
      <c r="D93" s="65"/>
      <c r="E93" s="66"/>
      <c r="F93" s="9"/>
      <c r="G93" s="20"/>
    </row>
    <row r="94" spans="1:7" s="39" customFormat="1" ht="12.75" x14ac:dyDescent="0.2">
      <c r="A94" s="41"/>
      <c r="B94" s="7" t="s">
        <v>261</v>
      </c>
      <c r="C94" s="16" t="s">
        <v>188</v>
      </c>
      <c r="D94" s="9">
        <f>E94+1500</f>
        <v>49000</v>
      </c>
      <c r="E94" s="9">
        <v>47500</v>
      </c>
      <c r="F94" s="9"/>
      <c r="G94" s="19"/>
    </row>
    <row r="95" spans="1:7" s="39" customFormat="1" ht="12.75" x14ac:dyDescent="0.2">
      <c r="A95" s="41"/>
      <c r="B95" s="59" t="s">
        <v>261</v>
      </c>
      <c r="C95" s="16" t="s">
        <v>32</v>
      </c>
      <c r="D95" s="9">
        <f>E95+1500</f>
        <v>51500</v>
      </c>
      <c r="E95" s="9">
        <v>50000</v>
      </c>
      <c r="F95" s="9">
        <f>D95*G95</f>
        <v>128.75</v>
      </c>
      <c r="G95" s="19" t="s">
        <v>105</v>
      </c>
    </row>
    <row r="96" spans="1:7" s="39" customFormat="1" ht="12.75" x14ac:dyDescent="0.2">
      <c r="A96" s="41"/>
      <c r="B96" s="59" t="s">
        <v>262</v>
      </c>
      <c r="C96" s="16" t="s">
        <v>188</v>
      </c>
      <c r="D96" s="9">
        <f>E96+1500</f>
        <v>48500</v>
      </c>
      <c r="E96" s="9">
        <v>47000</v>
      </c>
      <c r="F96" s="9"/>
      <c r="G96" s="19"/>
    </row>
    <row r="97" spans="1:7" s="39" customFormat="1" ht="12.75" x14ac:dyDescent="0.2">
      <c r="A97" s="41"/>
      <c r="B97" s="7" t="s">
        <v>262</v>
      </c>
      <c r="C97" s="16" t="s">
        <v>32</v>
      </c>
      <c r="D97" s="9">
        <f t="shared" ref="D97:D104" si="9">E97+1500</f>
        <v>51500</v>
      </c>
      <c r="E97" s="9">
        <v>50000</v>
      </c>
      <c r="F97" s="9">
        <f t="shared" ref="F97:F102" si="10">D97*G97</f>
        <v>206</v>
      </c>
      <c r="G97" s="19" t="s">
        <v>193</v>
      </c>
    </row>
    <row r="98" spans="1:7" s="39" customFormat="1" ht="12.75" x14ac:dyDescent="0.2">
      <c r="A98" s="41"/>
      <c r="B98" s="12" t="s">
        <v>181</v>
      </c>
      <c r="C98" s="8" t="s">
        <v>182</v>
      </c>
      <c r="D98" s="9">
        <f t="shared" si="9"/>
        <v>49000</v>
      </c>
      <c r="E98" s="9">
        <v>47500</v>
      </c>
      <c r="F98" s="9">
        <f t="shared" si="10"/>
        <v>563.5</v>
      </c>
      <c r="G98" s="19" t="s">
        <v>313</v>
      </c>
    </row>
    <row r="99" spans="1:7" s="39" customFormat="1" ht="12.75" x14ac:dyDescent="0.2">
      <c r="A99" s="41"/>
      <c r="B99" s="12" t="s">
        <v>274</v>
      </c>
      <c r="C99" s="8" t="s">
        <v>182</v>
      </c>
      <c r="D99" s="9">
        <f t="shared" si="9"/>
        <v>50000</v>
      </c>
      <c r="E99" s="9">
        <v>48500</v>
      </c>
      <c r="F99" s="9">
        <f t="shared" si="10"/>
        <v>750</v>
      </c>
      <c r="G99" s="19" t="s">
        <v>89</v>
      </c>
    </row>
    <row r="100" spans="1:7" s="39" customFormat="1" ht="12.75" x14ac:dyDescent="0.2">
      <c r="A100" s="41"/>
      <c r="B100" s="12" t="s">
        <v>214</v>
      </c>
      <c r="C100" s="8" t="s">
        <v>182</v>
      </c>
      <c r="D100" s="9">
        <f t="shared" si="9"/>
        <v>50000</v>
      </c>
      <c r="E100" s="9">
        <v>48500</v>
      </c>
      <c r="F100" s="9">
        <f t="shared" si="10"/>
        <v>975</v>
      </c>
      <c r="G100" s="19" t="s">
        <v>238</v>
      </c>
    </row>
    <row r="101" spans="1:7" s="39" customFormat="1" ht="12.75" x14ac:dyDescent="0.2">
      <c r="A101" s="41"/>
      <c r="B101" s="12" t="s">
        <v>275</v>
      </c>
      <c r="C101" s="8" t="s">
        <v>182</v>
      </c>
      <c r="D101" s="9">
        <f t="shared" si="9"/>
        <v>48000</v>
      </c>
      <c r="E101" s="9">
        <v>46500</v>
      </c>
      <c r="F101" s="9">
        <f>D101*G101</f>
        <v>1152</v>
      </c>
      <c r="G101" s="19" t="s">
        <v>276</v>
      </c>
    </row>
    <row r="102" spans="1:7" s="39" customFormat="1" ht="12.75" x14ac:dyDescent="0.2">
      <c r="A102" s="41"/>
      <c r="B102" s="12" t="s">
        <v>275</v>
      </c>
      <c r="C102" s="8" t="s">
        <v>340</v>
      </c>
      <c r="D102" s="9">
        <f t="shared" si="9"/>
        <v>50000</v>
      </c>
      <c r="E102" s="9">
        <v>48500</v>
      </c>
      <c r="F102" s="9">
        <f t="shared" si="10"/>
        <v>1200</v>
      </c>
      <c r="G102" s="19" t="s">
        <v>276</v>
      </c>
    </row>
    <row r="103" spans="1:7" s="39" customFormat="1" ht="12.75" x14ac:dyDescent="0.2">
      <c r="A103" s="41"/>
      <c r="B103" s="12" t="s">
        <v>346</v>
      </c>
      <c r="C103" s="8" t="s">
        <v>340</v>
      </c>
      <c r="D103" s="9">
        <f t="shared" si="9"/>
        <v>49000</v>
      </c>
      <c r="E103" s="9">
        <v>47500</v>
      </c>
      <c r="F103" s="9">
        <f>D103*G103</f>
        <v>1470</v>
      </c>
      <c r="G103" s="19" t="s">
        <v>91</v>
      </c>
    </row>
    <row r="104" spans="1:7" s="39" customFormat="1" ht="12.75" x14ac:dyDescent="0.2">
      <c r="A104" s="41"/>
      <c r="B104" s="12" t="s">
        <v>386</v>
      </c>
      <c r="C104" s="8" t="s">
        <v>340</v>
      </c>
      <c r="D104" s="9">
        <f t="shared" si="9"/>
        <v>49000</v>
      </c>
      <c r="E104" s="9">
        <v>47500</v>
      </c>
      <c r="F104" s="9">
        <f>D104*G104</f>
        <v>1715.0000000000002</v>
      </c>
      <c r="G104" s="19" t="s">
        <v>218</v>
      </c>
    </row>
    <row r="105" spans="1:7" s="39" customFormat="1" ht="12.75" x14ac:dyDescent="0.2">
      <c r="A105" s="41"/>
      <c r="B105" s="64" t="s">
        <v>240</v>
      </c>
      <c r="C105" s="65"/>
      <c r="D105" s="65"/>
      <c r="E105" s="66"/>
      <c r="F105" s="9"/>
      <c r="G105" s="20"/>
    </row>
    <row r="106" spans="1:7" s="39" customFormat="1" ht="12" x14ac:dyDescent="0.2">
      <c r="A106" s="41"/>
      <c r="B106" s="7" t="s">
        <v>116</v>
      </c>
      <c r="C106" s="16" t="s">
        <v>188</v>
      </c>
      <c r="D106" s="9">
        <f>E106+1500</f>
        <v>47500</v>
      </c>
      <c r="E106" s="9">
        <v>46000</v>
      </c>
      <c r="F106" s="50"/>
      <c r="G106" s="50"/>
    </row>
    <row r="107" spans="1:7" s="4" customFormat="1" ht="12.75" customHeight="1" x14ac:dyDescent="0.2">
      <c r="A107" s="41"/>
      <c r="B107" s="7" t="s">
        <v>239</v>
      </c>
      <c r="C107" s="16" t="s">
        <v>32</v>
      </c>
      <c r="D107" s="9">
        <f>E107+1500</f>
        <v>52000</v>
      </c>
      <c r="E107" s="9">
        <v>50500</v>
      </c>
      <c r="F107" s="9">
        <f>G107*D107</f>
        <v>93.6</v>
      </c>
      <c r="G107" s="20" t="s">
        <v>156</v>
      </c>
    </row>
    <row r="108" spans="1:7" s="4" customFormat="1" ht="12.75" customHeight="1" x14ac:dyDescent="0.2">
      <c r="A108" s="41"/>
      <c r="B108" s="64" t="s">
        <v>174</v>
      </c>
      <c r="C108" s="65"/>
      <c r="D108" s="65"/>
      <c r="E108" s="66"/>
      <c r="F108" s="9"/>
      <c r="G108" s="20"/>
    </row>
    <row r="109" spans="1:7" s="4" customFormat="1" ht="12.75" customHeight="1" x14ac:dyDescent="0.2">
      <c r="A109" s="41"/>
      <c r="B109" s="7" t="s">
        <v>29</v>
      </c>
      <c r="C109" s="16" t="s">
        <v>32</v>
      </c>
      <c r="D109" s="9">
        <f>E109+1500</f>
        <v>52000</v>
      </c>
      <c r="E109" s="9">
        <v>50500</v>
      </c>
      <c r="F109" s="9">
        <f t="shared" ref="F109:F111" si="11">G109*D109</f>
        <v>130</v>
      </c>
      <c r="G109" s="20" t="s">
        <v>105</v>
      </c>
    </row>
    <row r="110" spans="1:7" s="4" customFormat="1" ht="12.75" customHeight="1" x14ac:dyDescent="0.2">
      <c r="A110" s="41"/>
      <c r="B110" s="7" t="s">
        <v>30</v>
      </c>
      <c r="C110" s="16" t="s">
        <v>32</v>
      </c>
      <c r="D110" s="9">
        <f t="shared" ref="D110:D121" si="12">E110+1500</f>
        <v>52000</v>
      </c>
      <c r="E110" s="9">
        <v>50500</v>
      </c>
      <c r="F110" s="9">
        <f t="shared" si="11"/>
        <v>208</v>
      </c>
      <c r="G110" s="20" t="s">
        <v>193</v>
      </c>
    </row>
    <row r="111" spans="1:7" s="4" customFormat="1" ht="12.75" customHeight="1" x14ac:dyDescent="0.2">
      <c r="A111" s="41"/>
      <c r="B111" s="7" t="s">
        <v>141</v>
      </c>
      <c r="C111" s="16" t="s">
        <v>311</v>
      </c>
      <c r="D111" s="9">
        <f t="shared" si="12"/>
        <v>49000</v>
      </c>
      <c r="E111" s="9">
        <v>47500</v>
      </c>
      <c r="F111" s="9">
        <f t="shared" si="11"/>
        <v>735</v>
      </c>
      <c r="G111" s="20" t="s">
        <v>89</v>
      </c>
    </row>
    <row r="112" spans="1:7" s="4" customFormat="1" ht="12.75" customHeight="1" x14ac:dyDescent="0.2">
      <c r="A112" s="41"/>
      <c r="B112" s="53" t="s">
        <v>100</v>
      </c>
      <c r="C112" s="16" t="s">
        <v>311</v>
      </c>
      <c r="D112" s="9">
        <f t="shared" si="12"/>
        <v>49000</v>
      </c>
      <c r="E112" s="9">
        <v>47500</v>
      </c>
      <c r="F112" s="9">
        <f t="shared" ref="F112:F113" si="13">G112*D112</f>
        <v>931</v>
      </c>
      <c r="G112" s="20" t="s">
        <v>90</v>
      </c>
    </row>
    <row r="113" spans="1:7" s="4" customFormat="1" ht="12.75" customHeight="1" x14ac:dyDescent="0.2">
      <c r="A113" s="41"/>
      <c r="B113" s="53" t="s">
        <v>101</v>
      </c>
      <c r="C113" s="16" t="s">
        <v>311</v>
      </c>
      <c r="D113" s="9">
        <f t="shared" si="12"/>
        <v>49000</v>
      </c>
      <c r="E113" s="9">
        <v>47500</v>
      </c>
      <c r="F113" s="9">
        <f t="shared" si="13"/>
        <v>1470</v>
      </c>
      <c r="G113" s="20" t="s">
        <v>362</v>
      </c>
    </row>
    <row r="114" spans="1:7" s="4" customFormat="1" ht="12.75" customHeight="1" x14ac:dyDescent="0.2">
      <c r="A114" s="41"/>
      <c r="B114" s="55" t="s">
        <v>110</v>
      </c>
      <c r="C114" s="16" t="s">
        <v>32</v>
      </c>
      <c r="D114" s="9">
        <f t="shared" si="12"/>
        <v>49000</v>
      </c>
      <c r="E114" s="9">
        <v>47500</v>
      </c>
      <c r="F114" s="9">
        <f t="shared" ref="F114" si="14">G114*D114</f>
        <v>881.99999999999989</v>
      </c>
      <c r="G114" s="20" t="s">
        <v>374</v>
      </c>
    </row>
    <row r="115" spans="1:7" s="4" customFormat="1" ht="12.75" customHeight="1" x14ac:dyDescent="0.2">
      <c r="A115" s="41"/>
      <c r="B115" s="55" t="s">
        <v>375</v>
      </c>
      <c r="C115" s="16" t="s">
        <v>32</v>
      </c>
      <c r="D115" s="9">
        <f t="shared" si="12"/>
        <v>49000</v>
      </c>
      <c r="E115" s="9">
        <v>47500</v>
      </c>
      <c r="F115" s="9">
        <f t="shared" ref="F115" si="15">G115*D115</f>
        <v>1078</v>
      </c>
      <c r="G115" s="20" t="s">
        <v>376</v>
      </c>
    </row>
    <row r="116" spans="1:7" s="4" customFormat="1" ht="12.75" customHeight="1" x14ac:dyDescent="0.2">
      <c r="A116" s="41"/>
      <c r="B116" s="7" t="s">
        <v>102</v>
      </c>
      <c r="C116" s="16" t="s">
        <v>377</v>
      </c>
      <c r="D116" s="9">
        <f t="shared" si="12"/>
        <v>49000</v>
      </c>
      <c r="E116" s="9">
        <v>47500</v>
      </c>
      <c r="F116" s="9"/>
      <c r="G116" s="20" t="s">
        <v>383</v>
      </c>
    </row>
    <row r="117" spans="1:7" s="4" customFormat="1" ht="12.75" customHeight="1" x14ac:dyDescent="0.2">
      <c r="A117" s="41"/>
      <c r="B117" s="7" t="s">
        <v>310</v>
      </c>
      <c r="C117" s="16" t="s">
        <v>378</v>
      </c>
      <c r="D117" s="9">
        <f t="shared" si="12"/>
        <v>49000</v>
      </c>
      <c r="E117" s="9">
        <v>47500</v>
      </c>
      <c r="F117" s="9"/>
      <c r="G117" s="20" t="s">
        <v>379</v>
      </c>
    </row>
    <row r="118" spans="1:7" s="4" customFormat="1" ht="12.75" customHeight="1" x14ac:dyDescent="0.2">
      <c r="A118" s="41"/>
      <c r="B118" s="55" t="s">
        <v>380</v>
      </c>
      <c r="C118" s="16" t="s">
        <v>32</v>
      </c>
      <c r="D118" s="9">
        <f t="shared" si="12"/>
        <v>49000</v>
      </c>
      <c r="E118" s="9">
        <v>47500</v>
      </c>
      <c r="F118" s="9">
        <f t="shared" ref="F118:F119" si="16">G118*D118</f>
        <v>1715.0000000000002</v>
      </c>
      <c r="G118" s="20" t="s">
        <v>218</v>
      </c>
    </row>
    <row r="119" spans="1:7" s="4" customFormat="1" ht="12.75" customHeight="1" x14ac:dyDescent="0.2">
      <c r="A119" s="41"/>
      <c r="B119" s="55" t="s">
        <v>183</v>
      </c>
      <c r="C119" s="16" t="s">
        <v>32</v>
      </c>
      <c r="D119" s="9">
        <f t="shared" si="12"/>
        <v>49000</v>
      </c>
      <c r="E119" s="9">
        <v>47500</v>
      </c>
      <c r="F119" s="9">
        <f t="shared" si="16"/>
        <v>2352</v>
      </c>
      <c r="G119" s="20" t="s">
        <v>308</v>
      </c>
    </row>
    <row r="120" spans="1:7" s="4" customFormat="1" ht="12.75" customHeight="1" x14ac:dyDescent="0.2">
      <c r="A120" s="41"/>
      <c r="B120" s="55" t="s">
        <v>381</v>
      </c>
      <c r="C120" s="16" t="s">
        <v>32</v>
      </c>
      <c r="D120" s="9">
        <f t="shared" si="12"/>
        <v>49000</v>
      </c>
      <c r="E120" s="9">
        <v>47500</v>
      </c>
      <c r="F120" s="9">
        <f t="shared" ref="F120" si="17">G120*D120</f>
        <v>2940</v>
      </c>
      <c r="G120" s="20" t="s">
        <v>359</v>
      </c>
    </row>
    <row r="121" spans="1:7" s="4" customFormat="1" ht="12.75" customHeight="1" x14ac:dyDescent="0.2">
      <c r="A121" s="41"/>
      <c r="B121" s="7" t="s">
        <v>382</v>
      </c>
      <c r="C121" s="16" t="s">
        <v>231</v>
      </c>
      <c r="D121" s="9">
        <f t="shared" si="12"/>
        <v>49000</v>
      </c>
      <c r="E121" s="9">
        <v>47500</v>
      </c>
      <c r="F121" s="9" t="s">
        <v>384</v>
      </c>
      <c r="G121" s="20" t="s">
        <v>385</v>
      </c>
    </row>
    <row r="122" spans="1:7" s="4" customFormat="1" ht="12.75" customHeight="1" x14ac:dyDescent="0.2">
      <c r="A122" s="41"/>
      <c r="B122" s="64" t="s">
        <v>329</v>
      </c>
      <c r="C122" s="65"/>
      <c r="D122" s="65"/>
      <c r="E122" s="66"/>
      <c r="F122" s="9"/>
      <c r="G122" s="20"/>
    </row>
    <row r="123" spans="1:7" s="4" customFormat="1" ht="12.75" customHeight="1" x14ac:dyDescent="0.2">
      <c r="A123" s="41"/>
      <c r="B123" s="7" t="s">
        <v>324</v>
      </c>
      <c r="C123" s="16" t="s">
        <v>32</v>
      </c>
      <c r="D123" s="9">
        <f>E123+1500</f>
        <v>107500</v>
      </c>
      <c r="E123" s="9">
        <v>106000</v>
      </c>
      <c r="F123" s="9">
        <f>G123*D123</f>
        <v>322.5</v>
      </c>
      <c r="G123" s="20" t="s">
        <v>330</v>
      </c>
    </row>
    <row r="124" spans="1:7" s="4" customFormat="1" ht="12.75" customHeight="1" x14ac:dyDescent="0.2">
      <c r="A124" s="41"/>
      <c r="B124" s="7" t="s">
        <v>325</v>
      </c>
      <c r="C124" s="16" t="s">
        <v>32</v>
      </c>
      <c r="D124" s="9">
        <f t="shared" ref="D124:D125" si="18">E124+1500</f>
        <v>105500</v>
      </c>
      <c r="E124" s="9">
        <v>104000</v>
      </c>
      <c r="F124" s="9">
        <f>G124*D124</f>
        <v>1107.75</v>
      </c>
      <c r="G124" s="20" t="s">
        <v>331</v>
      </c>
    </row>
    <row r="125" spans="1:7" s="4" customFormat="1" ht="12.75" customHeight="1" x14ac:dyDescent="0.2">
      <c r="A125" s="41"/>
      <c r="B125" s="7" t="s">
        <v>326</v>
      </c>
      <c r="C125" s="16" t="s">
        <v>32</v>
      </c>
      <c r="D125" s="9">
        <f t="shared" si="18"/>
        <v>105500</v>
      </c>
      <c r="E125" s="9">
        <v>104000</v>
      </c>
      <c r="F125" s="9">
        <f>G125*D125</f>
        <v>1318.75</v>
      </c>
      <c r="G125" s="20" t="s">
        <v>327</v>
      </c>
    </row>
    <row r="126" spans="1:7" s="4" customFormat="1" ht="12.75" customHeight="1" x14ac:dyDescent="0.2">
      <c r="A126" s="41"/>
      <c r="B126" s="64" t="s">
        <v>290</v>
      </c>
      <c r="C126" s="65"/>
      <c r="D126" s="65"/>
      <c r="E126" s="66"/>
      <c r="F126" s="9"/>
      <c r="G126" s="20"/>
    </row>
    <row r="127" spans="1:7" s="4" customFormat="1" ht="12.75" customHeight="1" x14ac:dyDescent="0.2">
      <c r="A127" s="41"/>
      <c r="B127" s="7" t="s">
        <v>291</v>
      </c>
      <c r="C127" s="16" t="s">
        <v>292</v>
      </c>
      <c r="D127" s="9">
        <f>E127+1500</f>
        <v>55500</v>
      </c>
      <c r="E127" s="9">
        <v>54000</v>
      </c>
      <c r="F127" s="51">
        <f>G127*D127</f>
        <v>277.5</v>
      </c>
      <c r="G127" s="50">
        <v>5.0000000000000001E-3</v>
      </c>
    </row>
    <row r="128" spans="1:7" s="4" customFormat="1" ht="12.75" customHeight="1" x14ac:dyDescent="0.2">
      <c r="A128" s="41"/>
      <c r="B128" s="7" t="s">
        <v>293</v>
      </c>
      <c r="C128" s="16" t="s">
        <v>292</v>
      </c>
      <c r="D128" s="9">
        <f>E128+1500</f>
        <v>51500</v>
      </c>
      <c r="E128" s="9">
        <v>50000</v>
      </c>
      <c r="F128" s="9">
        <f>G128*D128</f>
        <v>360.5</v>
      </c>
      <c r="G128" s="20" t="s">
        <v>294</v>
      </c>
    </row>
    <row r="129" spans="1:7" s="4" customFormat="1" ht="12.75" customHeight="1" x14ac:dyDescent="0.2">
      <c r="A129" s="41"/>
      <c r="B129" s="64" t="s">
        <v>228</v>
      </c>
      <c r="C129" s="65"/>
      <c r="D129" s="65"/>
      <c r="E129" s="66"/>
      <c r="F129" s="9"/>
      <c r="G129" s="20"/>
    </row>
    <row r="130" spans="1:7" s="4" customFormat="1" ht="12.75" customHeight="1" x14ac:dyDescent="0.2">
      <c r="A130" s="41"/>
      <c r="B130" s="54" t="s">
        <v>205</v>
      </c>
      <c r="C130" s="8" t="s">
        <v>169</v>
      </c>
      <c r="D130" s="9">
        <f>E130+1500</f>
        <v>46500</v>
      </c>
      <c r="E130" s="9">
        <v>45000</v>
      </c>
      <c r="F130" s="9"/>
      <c r="G130" s="20" t="s">
        <v>370</v>
      </c>
    </row>
    <row r="131" spans="1:7" s="4" customFormat="1" ht="12" x14ac:dyDescent="0.2">
      <c r="A131" s="41"/>
      <c r="B131" s="7" t="s">
        <v>227</v>
      </c>
      <c r="C131" s="8" t="s">
        <v>169</v>
      </c>
      <c r="D131" s="9">
        <f>E131+1500</f>
        <v>46500</v>
      </c>
      <c r="E131" s="9">
        <v>45000</v>
      </c>
      <c r="F131" s="9"/>
      <c r="G131" s="20"/>
    </row>
    <row r="132" spans="1:7" s="4" customFormat="1" ht="12.75" x14ac:dyDescent="0.2">
      <c r="A132" s="41"/>
      <c r="B132" s="64" t="s">
        <v>168</v>
      </c>
      <c r="C132" s="65"/>
      <c r="D132" s="65"/>
      <c r="E132" s="66"/>
      <c r="F132" s="9"/>
      <c r="G132" s="20"/>
    </row>
    <row r="133" spans="1:7" s="4" customFormat="1" ht="12" x14ac:dyDescent="0.2">
      <c r="A133" s="41"/>
      <c r="B133" s="7" t="s">
        <v>307</v>
      </c>
      <c r="C133" s="8" t="s">
        <v>169</v>
      </c>
      <c r="D133" s="9">
        <f>E133+1500</f>
        <v>57500</v>
      </c>
      <c r="E133" s="9">
        <v>56000</v>
      </c>
      <c r="F133" s="9">
        <f t="shared" ref="F133:F138" si="19">G133*D133</f>
        <v>3737.5</v>
      </c>
      <c r="G133" s="20" t="s">
        <v>104</v>
      </c>
    </row>
    <row r="134" spans="1:7" s="4" customFormat="1" ht="12" x14ac:dyDescent="0.2">
      <c r="A134" s="41"/>
      <c r="B134" s="7" t="s">
        <v>203</v>
      </c>
      <c r="C134" s="8" t="s">
        <v>169</v>
      </c>
      <c r="D134" s="9">
        <f t="shared" ref="D134:D139" si="20">E134+1500</f>
        <v>56500</v>
      </c>
      <c r="E134" s="9">
        <v>55000</v>
      </c>
      <c r="F134" s="9">
        <f t="shared" si="19"/>
        <v>3390</v>
      </c>
      <c r="G134" s="20" t="s">
        <v>359</v>
      </c>
    </row>
    <row r="135" spans="1:7" s="4" customFormat="1" ht="12" x14ac:dyDescent="0.2">
      <c r="A135" s="41"/>
      <c r="B135" s="7" t="s">
        <v>312</v>
      </c>
      <c r="C135" s="8" t="s">
        <v>169</v>
      </c>
      <c r="D135" s="9">
        <f t="shared" si="20"/>
        <v>56500</v>
      </c>
      <c r="E135" s="9">
        <v>55000</v>
      </c>
      <c r="F135" s="9">
        <f>G135*D135</f>
        <v>0</v>
      </c>
      <c r="G135" s="20"/>
    </row>
    <row r="136" spans="1:7" s="4" customFormat="1" ht="12" x14ac:dyDescent="0.2">
      <c r="A136" s="41"/>
      <c r="B136" s="7" t="s">
        <v>204</v>
      </c>
      <c r="C136" s="8" t="s">
        <v>169</v>
      </c>
      <c r="D136" s="9">
        <f t="shared" si="20"/>
        <v>55500</v>
      </c>
      <c r="E136" s="9">
        <v>54000</v>
      </c>
      <c r="F136" s="9">
        <f t="shared" si="19"/>
        <v>832.5</v>
      </c>
      <c r="G136" s="20" t="s">
        <v>89</v>
      </c>
    </row>
    <row r="137" spans="1:7" s="4" customFormat="1" ht="12" x14ac:dyDescent="0.2">
      <c r="A137" s="41"/>
      <c r="B137" s="7" t="s">
        <v>205</v>
      </c>
      <c r="C137" s="8" t="s">
        <v>169</v>
      </c>
      <c r="D137" s="9">
        <f t="shared" si="20"/>
        <v>55000</v>
      </c>
      <c r="E137" s="9">
        <v>53500</v>
      </c>
      <c r="F137" s="9"/>
      <c r="G137" s="20" t="s">
        <v>360</v>
      </c>
    </row>
    <row r="138" spans="1:7" s="4" customFormat="1" ht="12" x14ac:dyDescent="0.2">
      <c r="A138" s="41"/>
      <c r="B138" s="7" t="s">
        <v>227</v>
      </c>
      <c r="C138" s="8" t="s">
        <v>169</v>
      </c>
      <c r="D138" s="9">
        <f t="shared" si="20"/>
        <v>54500</v>
      </c>
      <c r="E138" s="9">
        <v>53000</v>
      </c>
      <c r="F138" s="9">
        <f t="shared" si="19"/>
        <v>0</v>
      </c>
      <c r="G138" s="20" t="s">
        <v>220</v>
      </c>
    </row>
    <row r="139" spans="1:7" s="4" customFormat="1" ht="12.75" customHeight="1" x14ac:dyDescent="0.2">
      <c r="A139" s="41"/>
      <c r="B139" s="7" t="s">
        <v>103</v>
      </c>
      <c r="C139" s="8" t="s">
        <v>169</v>
      </c>
      <c r="D139" s="9">
        <f t="shared" si="20"/>
        <v>55000</v>
      </c>
      <c r="E139" s="9">
        <v>53500</v>
      </c>
      <c r="F139" s="9"/>
      <c r="G139" s="20" t="s">
        <v>361</v>
      </c>
    </row>
    <row r="140" spans="1:7" s="4" customFormat="1" ht="12.75" customHeight="1" x14ac:dyDescent="0.2">
      <c r="A140" s="41"/>
      <c r="B140" s="64" t="s">
        <v>118</v>
      </c>
      <c r="C140" s="65"/>
      <c r="D140" s="65"/>
      <c r="E140" s="66"/>
      <c r="F140" s="9"/>
      <c r="G140" s="20"/>
    </row>
    <row r="141" spans="1:7" s="4" customFormat="1" ht="12.75" customHeight="1" x14ac:dyDescent="0.2">
      <c r="A141" s="41"/>
      <c r="B141" s="7" t="s">
        <v>394</v>
      </c>
      <c r="C141" s="45" t="s">
        <v>117</v>
      </c>
      <c r="D141" s="35">
        <f>E141+1500</f>
        <v>76000</v>
      </c>
      <c r="E141" s="35">
        <v>74500</v>
      </c>
      <c r="F141" s="9">
        <f>D141*G141</f>
        <v>8740</v>
      </c>
      <c r="G141" s="20" t="s">
        <v>395</v>
      </c>
    </row>
    <row r="142" spans="1:7" s="4" customFormat="1" ht="12.75" customHeight="1" x14ac:dyDescent="0.2">
      <c r="A142" s="41"/>
      <c r="B142" s="63" t="s">
        <v>314</v>
      </c>
      <c r="C142" s="45" t="s">
        <v>117</v>
      </c>
      <c r="D142" s="60">
        <f>E142+1500</f>
        <v>76000</v>
      </c>
      <c r="E142" s="60">
        <v>74500</v>
      </c>
      <c r="F142" s="9">
        <f>D142*G142</f>
        <v>8284</v>
      </c>
      <c r="G142" s="20" t="s">
        <v>199</v>
      </c>
    </row>
    <row r="143" spans="1:7" s="4" customFormat="1" ht="12.75" customHeight="1" x14ac:dyDescent="0.2">
      <c r="A143" s="41"/>
      <c r="B143" s="7" t="s">
        <v>207</v>
      </c>
      <c r="C143" s="45" t="s">
        <v>117</v>
      </c>
      <c r="D143" s="56">
        <f t="shared" ref="D143:D148" si="21">E143+1500</f>
        <v>76000</v>
      </c>
      <c r="E143" s="35">
        <v>74500</v>
      </c>
      <c r="F143" s="9">
        <f t="shared" ref="F143:F148" si="22">D143*G143</f>
        <v>9880</v>
      </c>
      <c r="G143" s="20" t="s">
        <v>133</v>
      </c>
    </row>
    <row r="144" spans="1:7" s="4" customFormat="1" ht="12.75" customHeight="1" x14ac:dyDescent="0.2">
      <c r="A144" s="41"/>
      <c r="B144" s="7" t="s">
        <v>208</v>
      </c>
      <c r="C144" s="8" t="s">
        <v>117</v>
      </c>
      <c r="D144" s="56">
        <f t="shared" si="21"/>
        <v>75000</v>
      </c>
      <c r="E144" s="9">
        <v>73500</v>
      </c>
      <c r="F144" s="9">
        <f t="shared" si="22"/>
        <v>11550</v>
      </c>
      <c r="G144" s="20" t="s">
        <v>163</v>
      </c>
    </row>
    <row r="145" spans="1:7" s="4" customFormat="1" ht="12.75" customHeight="1" x14ac:dyDescent="0.2">
      <c r="A145" s="41"/>
      <c r="B145" s="7" t="s">
        <v>266</v>
      </c>
      <c r="C145" s="8" t="s">
        <v>117</v>
      </c>
      <c r="D145" s="56">
        <f t="shared" si="21"/>
        <v>60700</v>
      </c>
      <c r="E145" s="9">
        <v>59200</v>
      </c>
      <c r="F145" s="9">
        <f t="shared" si="22"/>
        <v>11411.6</v>
      </c>
      <c r="G145" s="20" t="s">
        <v>267</v>
      </c>
    </row>
    <row r="146" spans="1:7" s="4" customFormat="1" ht="12.75" customHeight="1" x14ac:dyDescent="0.2">
      <c r="A146" s="41"/>
      <c r="B146" s="7" t="s">
        <v>215</v>
      </c>
      <c r="C146" s="8" t="s">
        <v>117</v>
      </c>
      <c r="D146" s="56">
        <f t="shared" si="21"/>
        <v>62000</v>
      </c>
      <c r="E146" s="9">
        <v>60500</v>
      </c>
      <c r="F146" s="9">
        <f t="shared" si="22"/>
        <v>16244</v>
      </c>
      <c r="G146" s="20" t="s">
        <v>363</v>
      </c>
    </row>
    <row r="147" spans="1:7" s="4" customFormat="1" ht="12.75" customHeight="1" x14ac:dyDescent="0.2">
      <c r="A147" s="41"/>
      <c r="B147" s="7" t="s">
        <v>268</v>
      </c>
      <c r="C147" s="8" t="s">
        <v>117</v>
      </c>
      <c r="D147" s="56">
        <f t="shared" si="21"/>
        <v>62000</v>
      </c>
      <c r="E147" s="9">
        <v>60500</v>
      </c>
      <c r="F147" s="9">
        <f t="shared" si="22"/>
        <v>19530</v>
      </c>
      <c r="G147" s="20" t="s">
        <v>391</v>
      </c>
    </row>
    <row r="148" spans="1:7" s="4" customFormat="1" ht="12" x14ac:dyDescent="0.2">
      <c r="A148" s="41"/>
      <c r="B148" s="7" t="s">
        <v>277</v>
      </c>
      <c r="C148" s="8" t="s">
        <v>117</v>
      </c>
      <c r="D148" s="56">
        <f t="shared" si="21"/>
        <v>62000</v>
      </c>
      <c r="E148" s="9">
        <v>60500</v>
      </c>
      <c r="F148" s="9">
        <f t="shared" si="22"/>
        <v>30814</v>
      </c>
      <c r="G148" s="20" t="s">
        <v>278</v>
      </c>
    </row>
    <row r="149" spans="1:7" s="4" customFormat="1" ht="12" customHeight="1" x14ac:dyDescent="0.2">
      <c r="A149" s="41"/>
      <c r="B149" s="64" t="s">
        <v>31</v>
      </c>
      <c r="C149" s="65"/>
      <c r="D149" s="65"/>
      <c r="E149" s="66"/>
      <c r="F149" s="9"/>
      <c r="G149" s="20"/>
    </row>
    <row r="150" spans="1:7" s="4" customFormat="1" ht="12" customHeight="1" x14ac:dyDescent="0.2">
      <c r="A150" s="41"/>
      <c r="B150" s="12" t="s">
        <v>74</v>
      </c>
      <c r="C150" s="10" t="s">
        <v>32</v>
      </c>
      <c r="D150" s="9">
        <f>E150+1500</f>
        <v>54500</v>
      </c>
      <c r="E150" s="9">
        <v>53000</v>
      </c>
      <c r="F150" s="9">
        <f t="shared" ref="F150:F155" si="23">D150*G150</f>
        <v>436</v>
      </c>
      <c r="G150" s="20" t="s">
        <v>87</v>
      </c>
    </row>
    <row r="151" spans="1:7" s="4" customFormat="1" ht="12" customHeight="1" x14ac:dyDescent="0.2">
      <c r="A151" s="41"/>
      <c r="B151" s="37" t="s">
        <v>73</v>
      </c>
      <c r="C151" s="10" t="s">
        <v>32</v>
      </c>
      <c r="D151" s="9">
        <f t="shared" ref="D151:D155" si="24">E151+1500</f>
        <v>54000</v>
      </c>
      <c r="E151" s="35">
        <v>52500</v>
      </c>
      <c r="F151" s="9">
        <f t="shared" si="23"/>
        <v>540</v>
      </c>
      <c r="G151" s="20" t="s">
        <v>128</v>
      </c>
    </row>
    <row r="152" spans="1:7" s="4" customFormat="1" ht="12" customHeight="1" x14ac:dyDescent="0.2">
      <c r="A152" s="41"/>
      <c r="B152" s="37" t="s">
        <v>295</v>
      </c>
      <c r="C152" s="10" t="s">
        <v>32</v>
      </c>
      <c r="D152" s="9">
        <f t="shared" si="24"/>
        <v>50000</v>
      </c>
      <c r="E152" s="35">
        <v>48500</v>
      </c>
      <c r="F152" s="9">
        <f t="shared" si="23"/>
        <v>725</v>
      </c>
      <c r="G152" s="20" t="s">
        <v>296</v>
      </c>
    </row>
    <row r="153" spans="1:7" s="4" customFormat="1" ht="12" customHeight="1" x14ac:dyDescent="0.2">
      <c r="A153" s="41"/>
      <c r="B153" s="37" t="s">
        <v>173</v>
      </c>
      <c r="C153" s="10" t="s">
        <v>32</v>
      </c>
      <c r="D153" s="9">
        <f t="shared" si="24"/>
        <v>50000</v>
      </c>
      <c r="E153" s="35">
        <v>48500</v>
      </c>
      <c r="F153" s="9">
        <f t="shared" si="23"/>
        <v>950</v>
      </c>
      <c r="G153" s="20" t="s">
        <v>90</v>
      </c>
    </row>
    <row r="154" spans="1:7" s="4" customFormat="1" ht="12" customHeight="1" x14ac:dyDescent="0.2">
      <c r="A154" s="41"/>
      <c r="B154" s="47" t="s">
        <v>33</v>
      </c>
      <c r="C154" s="10" t="s">
        <v>32</v>
      </c>
      <c r="D154" s="9">
        <f t="shared" si="24"/>
        <v>50000</v>
      </c>
      <c r="E154" s="35">
        <v>48500</v>
      </c>
      <c r="F154" s="9">
        <f t="shared" si="23"/>
        <v>1175</v>
      </c>
      <c r="G154" s="20" t="s">
        <v>153</v>
      </c>
    </row>
    <row r="155" spans="1:7" s="4" customFormat="1" ht="12" x14ac:dyDescent="0.2">
      <c r="A155" s="41"/>
      <c r="B155" s="48" t="s">
        <v>175</v>
      </c>
      <c r="C155" s="10" t="s">
        <v>32</v>
      </c>
      <c r="D155" s="9">
        <f t="shared" si="24"/>
        <v>50000</v>
      </c>
      <c r="E155" s="9">
        <v>48500</v>
      </c>
      <c r="F155" s="9">
        <f t="shared" si="23"/>
        <v>1500</v>
      </c>
      <c r="G155" s="20" t="s">
        <v>91</v>
      </c>
    </row>
    <row r="156" spans="1:7" s="4" customFormat="1" ht="13.5" customHeight="1" x14ac:dyDescent="0.2">
      <c r="A156" s="41"/>
      <c r="B156" s="64" t="s">
        <v>34</v>
      </c>
      <c r="C156" s="65"/>
      <c r="D156" s="65"/>
      <c r="E156" s="66"/>
      <c r="F156" s="9"/>
      <c r="G156" s="20"/>
    </row>
    <row r="157" spans="1:7" s="4" customFormat="1" ht="12" x14ac:dyDescent="0.2">
      <c r="A157" s="41"/>
      <c r="B157" s="12" t="s">
        <v>35</v>
      </c>
      <c r="C157" s="10" t="s">
        <v>65</v>
      </c>
      <c r="D157" s="9">
        <f>E157+1500</f>
        <v>50000</v>
      </c>
      <c r="E157" s="9">
        <v>48500</v>
      </c>
      <c r="F157" s="9">
        <f>D157*G157</f>
        <v>2800</v>
      </c>
      <c r="G157" s="20" t="s">
        <v>157</v>
      </c>
    </row>
    <row r="158" spans="1:7" s="4" customFormat="1" ht="12" x14ac:dyDescent="0.2">
      <c r="A158" s="41"/>
      <c r="B158" s="37" t="s">
        <v>36</v>
      </c>
      <c r="C158" s="10" t="s">
        <v>65</v>
      </c>
      <c r="D158" s="9">
        <f t="shared" ref="D158:D167" si="25">E158+1500</f>
        <v>50000</v>
      </c>
      <c r="E158" s="9">
        <v>48500</v>
      </c>
      <c r="F158" s="9">
        <f t="shared" ref="F158:F167" si="26">D158*G158</f>
        <v>3800</v>
      </c>
      <c r="G158" s="20" t="s">
        <v>136</v>
      </c>
    </row>
    <row r="159" spans="1:7" s="4" customFormat="1" ht="12" x14ac:dyDescent="0.2">
      <c r="A159" s="41"/>
      <c r="B159" s="37" t="s">
        <v>37</v>
      </c>
      <c r="C159" s="10" t="s">
        <v>65</v>
      </c>
      <c r="D159" s="9">
        <f t="shared" si="25"/>
        <v>50000</v>
      </c>
      <c r="E159" s="9">
        <v>48500</v>
      </c>
      <c r="F159" s="9">
        <f t="shared" si="26"/>
        <v>4475</v>
      </c>
      <c r="G159" s="20" t="s">
        <v>140</v>
      </c>
    </row>
    <row r="160" spans="1:7" s="4" customFormat="1" ht="12" x14ac:dyDescent="0.2">
      <c r="A160" s="41"/>
      <c r="B160" s="37" t="s">
        <v>255</v>
      </c>
      <c r="C160" s="45" t="s">
        <v>65</v>
      </c>
      <c r="D160" s="9">
        <f t="shared" si="25"/>
        <v>50000</v>
      </c>
      <c r="E160" s="9">
        <v>48500</v>
      </c>
      <c r="F160" s="9">
        <f t="shared" si="26"/>
        <v>4400</v>
      </c>
      <c r="G160" s="20" t="s">
        <v>256</v>
      </c>
    </row>
    <row r="161" spans="1:7" s="4" customFormat="1" ht="12" x14ac:dyDescent="0.2">
      <c r="A161" s="41"/>
      <c r="B161" s="12" t="s">
        <v>38</v>
      </c>
      <c r="C161" s="10" t="s">
        <v>65</v>
      </c>
      <c r="D161" s="9">
        <f t="shared" si="25"/>
        <v>50000</v>
      </c>
      <c r="E161" s="9">
        <v>48500</v>
      </c>
      <c r="F161" s="9">
        <f t="shared" si="26"/>
        <v>5450</v>
      </c>
      <c r="G161" s="20" t="s">
        <v>199</v>
      </c>
    </row>
    <row r="162" spans="1:7" s="4" customFormat="1" ht="12" x14ac:dyDescent="0.2">
      <c r="A162" s="41"/>
      <c r="B162" s="12" t="s">
        <v>243</v>
      </c>
      <c r="C162" s="49" t="s">
        <v>65</v>
      </c>
      <c r="D162" s="9">
        <f t="shared" si="25"/>
        <v>50000</v>
      </c>
      <c r="E162" s="9">
        <v>48500</v>
      </c>
      <c r="F162" s="9">
        <f t="shared" si="26"/>
        <v>6550</v>
      </c>
      <c r="G162" s="20" t="s">
        <v>233</v>
      </c>
    </row>
    <row r="163" spans="1:7" s="4" customFormat="1" ht="12" x14ac:dyDescent="0.2">
      <c r="A163" s="41"/>
      <c r="B163" s="12" t="s">
        <v>189</v>
      </c>
      <c r="C163" s="10" t="s">
        <v>65</v>
      </c>
      <c r="D163" s="9">
        <f t="shared" si="25"/>
        <v>50000</v>
      </c>
      <c r="E163" s="9">
        <v>48500</v>
      </c>
      <c r="F163" s="9">
        <f t="shared" si="26"/>
        <v>7299.9999999999991</v>
      </c>
      <c r="G163" s="20" t="s">
        <v>190</v>
      </c>
    </row>
    <row r="164" spans="1:7" s="4" customFormat="1" ht="12" x14ac:dyDescent="0.2">
      <c r="A164" s="41"/>
      <c r="B164" s="12" t="s">
        <v>260</v>
      </c>
      <c r="C164" s="10" t="s">
        <v>65</v>
      </c>
      <c r="D164" s="9">
        <f t="shared" si="25"/>
        <v>50000</v>
      </c>
      <c r="E164" s="9">
        <v>48500</v>
      </c>
      <c r="F164" s="9">
        <f t="shared" si="26"/>
        <v>7700</v>
      </c>
      <c r="G164" s="20" t="s">
        <v>163</v>
      </c>
    </row>
    <row r="165" spans="1:7" s="4" customFormat="1" ht="12" x14ac:dyDescent="0.2">
      <c r="A165" s="41"/>
      <c r="B165" s="12" t="s">
        <v>216</v>
      </c>
      <c r="C165" s="10" t="s">
        <v>65</v>
      </c>
      <c r="D165" s="9">
        <f t="shared" si="25"/>
        <v>50000</v>
      </c>
      <c r="E165" s="9">
        <v>48500</v>
      </c>
      <c r="F165" s="9">
        <f t="shared" si="26"/>
        <v>8600</v>
      </c>
      <c r="G165" s="20" t="s">
        <v>217</v>
      </c>
    </row>
    <row r="166" spans="1:7" s="4" customFormat="1" ht="12" x14ac:dyDescent="0.2">
      <c r="A166" s="41"/>
      <c r="B166" s="12" t="s">
        <v>39</v>
      </c>
      <c r="C166" s="10" t="s">
        <v>65</v>
      </c>
      <c r="D166" s="9">
        <f t="shared" si="25"/>
        <v>50000</v>
      </c>
      <c r="E166" s="9">
        <v>48500</v>
      </c>
      <c r="F166" s="9">
        <f t="shared" si="26"/>
        <v>10350</v>
      </c>
      <c r="G166" s="20" t="s">
        <v>287</v>
      </c>
    </row>
    <row r="167" spans="1:7" s="24" customFormat="1" ht="12" x14ac:dyDescent="0.2">
      <c r="A167" s="41"/>
      <c r="B167" s="12" t="s">
        <v>119</v>
      </c>
      <c r="C167" s="10" t="s">
        <v>165</v>
      </c>
      <c r="D167" s="9">
        <f t="shared" si="25"/>
        <v>58000</v>
      </c>
      <c r="E167" s="9">
        <v>56500</v>
      </c>
      <c r="F167" s="9">
        <f t="shared" si="26"/>
        <v>21576</v>
      </c>
      <c r="G167" s="20" t="s">
        <v>297</v>
      </c>
    </row>
    <row r="168" spans="1:7" s="24" customFormat="1" ht="12.75" x14ac:dyDescent="0.2">
      <c r="A168" s="41"/>
      <c r="B168" s="64" t="s">
        <v>40</v>
      </c>
      <c r="C168" s="65"/>
      <c r="D168" s="65"/>
      <c r="E168" s="66"/>
      <c r="F168" s="9"/>
      <c r="G168" s="20" t="s">
        <v>92</v>
      </c>
    </row>
    <row r="169" spans="1:7" s="24" customFormat="1" ht="12" x14ac:dyDescent="0.2">
      <c r="A169" s="43"/>
      <c r="B169" s="12" t="s">
        <v>62</v>
      </c>
      <c r="C169" s="10" t="s">
        <v>43</v>
      </c>
      <c r="D169" s="9">
        <f>E169+1500</f>
        <v>56000</v>
      </c>
      <c r="E169" s="9">
        <v>54500</v>
      </c>
      <c r="F169" s="9">
        <f>(D169*G169/1000)</f>
        <v>207.2</v>
      </c>
      <c r="G169" s="20" t="s">
        <v>125</v>
      </c>
    </row>
    <row r="170" spans="1:7" s="24" customFormat="1" ht="12" x14ac:dyDescent="0.2">
      <c r="A170" s="43"/>
      <c r="B170" s="12" t="s">
        <v>41</v>
      </c>
      <c r="C170" s="10" t="s">
        <v>43</v>
      </c>
      <c r="D170" s="9">
        <f t="shared" ref="D170:D198" si="27">E170+1500</f>
        <v>56000</v>
      </c>
      <c r="E170" s="9">
        <v>54500</v>
      </c>
      <c r="F170" s="9">
        <f t="shared" ref="F170:F198" si="28">(D170*G170/1000)</f>
        <v>308</v>
      </c>
      <c r="G170" s="20" t="s">
        <v>160</v>
      </c>
    </row>
    <row r="171" spans="1:7" s="24" customFormat="1" ht="11.25" customHeight="1" x14ac:dyDescent="0.2">
      <c r="A171" s="43"/>
      <c r="B171" s="12" t="s">
        <v>143</v>
      </c>
      <c r="C171" s="10" t="s">
        <v>43</v>
      </c>
      <c r="D171" s="9">
        <f t="shared" si="27"/>
        <v>54000</v>
      </c>
      <c r="E171" s="9">
        <v>52500</v>
      </c>
      <c r="F171" s="9">
        <f t="shared" si="28"/>
        <v>378</v>
      </c>
      <c r="G171" s="20" t="s">
        <v>144</v>
      </c>
    </row>
    <row r="172" spans="1:7" s="24" customFormat="1" ht="11.25" customHeight="1" x14ac:dyDescent="0.2">
      <c r="A172" s="43"/>
      <c r="B172" s="12" t="s">
        <v>42</v>
      </c>
      <c r="C172" s="10" t="s">
        <v>43</v>
      </c>
      <c r="D172" s="9">
        <f t="shared" si="27"/>
        <v>55500</v>
      </c>
      <c r="E172" s="9">
        <v>54000</v>
      </c>
      <c r="F172" s="9">
        <f t="shared" si="28"/>
        <v>366.3</v>
      </c>
      <c r="G172" s="20" t="s">
        <v>305</v>
      </c>
    </row>
    <row r="173" spans="1:7" s="24" customFormat="1" ht="12" x14ac:dyDescent="0.2">
      <c r="A173" s="43"/>
      <c r="B173" s="12" t="s">
        <v>63</v>
      </c>
      <c r="C173" s="10" t="s">
        <v>43</v>
      </c>
      <c r="D173" s="9">
        <f t="shared" si="27"/>
        <v>55500</v>
      </c>
      <c r="E173" s="9">
        <v>54000</v>
      </c>
      <c r="F173" s="9">
        <f t="shared" si="28"/>
        <v>371.85</v>
      </c>
      <c r="G173" s="20" t="s">
        <v>162</v>
      </c>
    </row>
    <row r="174" spans="1:7" s="24" customFormat="1" ht="12" x14ac:dyDescent="0.2">
      <c r="A174" s="43"/>
      <c r="B174" s="12" t="s">
        <v>77</v>
      </c>
      <c r="C174" s="10" t="s">
        <v>43</v>
      </c>
      <c r="D174" s="9">
        <f t="shared" si="27"/>
        <v>55500</v>
      </c>
      <c r="E174" s="9">
        <v>54000</v>
      </c>
      <c r="F174" s="9">
        <f t="shared" si="28"/>
        <v>444</v>
      </c>
      <c r="G174" s="20" t="s">
        <v>106</v>
      </c>
    </row>
    <row r="175" spans="1:7" s="24" customFormat="1" ht="12" x14ac:dyDescent="0.2">
      <c r="A175" s="43"/>
      <c r="B175" s="12" t="s">
        <v>44</v>
      </c>
      <c r="C175" s="10" t="s">
        <v>43</v>
      </c>
      <c r="D175" s="9">
        <f t="shared" si="27"/>
        <v>55500</v>
      </c>
      <c r="E175" s="9">
        <v>54000</v>
      </c>
      <c r="F175" s="9">
        <f t="shared" si="28"/>
        <v>444</v>
      </c>
      <c r="G175" s="20" t="s">
        <v>106</v>
      </c>
    </row>
    <row r="176" spans="1:7" s="24" customFormat="1" ht="12" x14ac:dyDescent="0.2">
      <c r="A176" s="43"/>
      <c r="B176" s="12" t="s">
        <v>178</v>
      </c>
      <c r="C176" s="10" t="s">
        <v>43</v>
      </c>
      <c r="D176" s="9">
        <f t="shared" si="27"/>
        <v>54000</v>
      </c>
      <c r="E176" s="9">
        <v>52500</v>
      </c>
      <c r="F176" s="9">
        <f t="shared" si="28"/>
        <v>567</v>
      </c>
      <c r="G176" s="20" t="s">
        <v>126</v>
      </c>
    </row>
    <row r="177" spans="1:7" s="24" customFormat="1" ht="12" x14ac:dyDescent="0.2">
      <c r="A177" s="43"/>
      <c r="B177" s="12" t="s">
        <v>78</v>
      </c>
      <c r="C177" s="10" t="s">
        <v>43</v>
      </c>
      <c r="D177" s="9">
        <f t="shared" si="27"/>
        <v>55500</v>
      </c>
      <c r="E177" s="9">
        <v>54000</v>
      </c>
      <c r="F177" s="9">
        <f t="shared" si="28"/>
        <v>499.5</v>
      </c>
      <c r="G177" s="20" t="s">
        <v>127</v>
      </c>
    </row>
    <row r="178" spans="1:7" s="24" customFormat="1" ht="12" x14ac:dyDescent="0.2">
      <c r="A178" s="43"/>
      <c r="B178" s="12" t="s">
        <v>315</v>
      </c>
      <c r="C178" s="10" t="s">
        <v>43</v>
      </c>
      <c r="D178" s="9">
        <f t="shared" si="27"/>
        <v>54000</v>
      </c>
      <c r="E178" s="9">
        <v>52500</v>
      </c>
      <c r="F178" s="9">
        <f>(D178*G178/1000)</f>
        <v>658.8</v>
      </c>
      <c r="G178" s="20" t="s">
        <v>316</v>
      </c>
    </row>
    <row r="179" spans="1:7" s="24" customFormat="1" ht="12" x14ac:dyDescent="0.2">
      <c r="A179" s="43"/>
      <c r="B179" s="12" t="s">
        <v>64</v>
      </c>
      <c r="C179" s="10" t="s">
        <v>32</v>
      </c>
      <c r="D179" s="9">
        <f t="shared" si="27"/>
        <v>55500</v>
      </c>
      <c r="E179" s="9">
        <v>54000</v>
      </c>
      <c r="F179" s="9">
        <f t="shared" si="28"/>
        <v>610.5</v>
      </c>
      <c r="G179" s="20" t="s">
        <v>94</v>
      </c>
    </row>
    <row r="180" spans="1:7" s="24" customFormat="1" ht="12" x14ac:dyDescent="0.2">
      <c r="A180" s="43"/>
      <c r="B180" s="12" t="s">
        <v>257</v>
      </c>
      <c r="C180" s="10" t="s">
        <v>32</v>
      </c>
      <c r="D180" s="9">
        <f t="shared" si="27"/>
        <v>54000</v>
      </c>
      <c r="E180" s="9">
        <v>52500</v>
      </c>
      <c r="F180" s="9">
        <f t="shared" si="28"/>
        <v>788.4</v>
      </c>
      <c r="G180" s="20" t="s">
        <v>286</v>
      </c>
    </row>
    <row r="181" spans="1:7" s="24" customFormat="1" ht="12" x14ac:dyDescent="0.2">
      <c r="A181" s="43"/>
      <c r="B181" s="12" t="s">
        <v>72</v>
      </c>
      <c r="C181" s="10" t="s">
        <v>32</v>
      </c>
      <c r="D181" s="9">
        <f t="shared" si="27"/>
        <v>55500</v>
      </c>
      <c r="E181" s="9">
        <v>54000</v>
      </c>
      <c r="F181" s="9">
        <f t="shared" si="28"/>
        <v>582.75</v>
      </c>
      <c r="G181" s="20" t="s">
        <v>126</v>
      </c>
    </row>
    <row r="182" spans="1:7" s="24" customFormat="1" ht="12" x14ac:dyDescent="0.2">
      <c r="A182" s="43"/>
      <c r="B182" s="12" t="s">
        <v>236</v>
      </c>
      <c r="C182" s="10" t="s">
        <v>32</v>
      </c>
      <c r="D182" s="9">
        <f t="shared" si="27"/>
        <v>54000</v>
      </c>
      <c r="E182" s="9">
        <v>52500</v>
      </c>
      <c r="F182" s="9">
        <f t="shared" si="28"/>
        <v>729</v>
      </c>
      <c r="G182" s="20" t="s">
        <v>237</v>
      </c>
    </row>
    <row r="183" spans="1:7" s="24" customFormat="1" ht="12" x14ac:dyDescent="0.2">
      <c r="A183" s="43"/>
      <c r="B183" s="12" t="s">
        <v>79</v>
      </c>
      <c r="C183" s="10" t="s">
        <v>32</v>
      </c>
      <c r="D183" s="9">
        <f t="shared" si="27"/>
        <v>54000</v>
      </c>
      <c r="E183" s="9">
        <v>52500</v>
      </c>
      <c r="F183" s="9">
        <f t="shared" si="28"/>
        <v>972</v>
      </c>
      <c r="G183" s="20" t="s">
        <v>124</v>
      </c>
    </row>
    <row r="184" spans="1:7" s="24" customFormat="1" ht="12" x14ac:dyDescent="0.2">
      <c r="A184" s="43"/>
      <c r="B184" s="12" t="s">
        <v>120</v>
      </c>
      <c r="C184" s="10" t="s">
        <v>32</v>
      </c>
      <c r="D184" s="9">
        <f t="shared" si="27"/>
        <v>54000</v>
      </c>
      <c r="E184" s="9">
        <v>52500</v>
      </c>
      <c r="F184" s="9">
        <f t="shared" si="28"/>
        <v>0.91800000000000015</v>
      </c>
      <c r="G184" s="20" t="s">
        <v>396</v>
      </c>
    </row>
    <row r="185" spans="1:7" s="24" customFormat="1" ht="12" x14ac:dyDescent="0.2">
      <c r="A185" s="43"/>
      <c r="B185" s="12" t="s">
        <v>68</v>
      </c>
      <c r="C185" s="10" t="s">
        <v>32</v>
      </c>
      <c r="D185" s="9">
        <f t="shared" si="27"/>
        <v>54000</v>
      </c>
      <c r="E185" s="9">
        <v>52500</v>
      </c>
      <c r="F185" s="9">
        <f t="shared" si="28"/>
        <v>972</v>
      </c>
      <c r="G185" s="20" t="s">
        <v>124</v>
      </c>
    </row>
    <row r="186" spans="1:7" s="24" customFormat="1" ht="12" x14ac:dyDescent="0.2">
      <c r="A186" s="43"/>
      <c r="B186" s="12" t="s">
        <v>80</v>
      </c>
      <c r="C186" s="10" t="s">
        <v>32</v>
      </c>
      <c r="D186" s="9">
        <f t="shared" si="27"/>
        <v>54000</v>
      </c>
      <c r="E186" s="9">
        <v>52500</v>
      </c>
      <c r="F186" s="9">
        <f t="shared" si="28"/>
        <v>1188</v>
      </c>
      <c r="G186" s="20" t="s">
        <v>95</v>
      </c>
    </row>
    <row r="187" spans="1:7" s="24" customFormat="1" ht="12" x14ac:dyDescent="0.2">
      <c r="A187" s="43"/>
      <c r="B187" s="12" t="s">
        <v>298</v>
      </c>
      <c r="C187" s="10" t="s">
        <v>65</v>
      </c>
      <c r="D187" s="9">
        <f t="shared" si="27"/>
        <v>50000</v>
      </c>
      <c r="E187" s="9">
        <v>48500</v>
      </c>
      <c r="F187" s="9">
        <f>G187*D187</f>
        <v>3200</v>
      </c>
      <c r="G187" s="20" t="s">
        <v>299</v>
      </c>
    </row>
    <row r="188" spans="1:7" s="24" customFormat="1" ht="12" x14ac:dyDescent="0.2">
      <c r="A188" s="43"/>
      <c r="B188" s="12" t="s">
        <v>121</v>
      </c>
      <c r="C188" s="10" t="s">
        <v>32</v>
      </c>
      <c r="D188" s="9">
        <f t="shared" si="27"/>
        <v>54000</v>
      </c>
      <c r="E188" s="9">
        <v>52500</v>
      </c>
      <c r="F188" s="9">
        <f t="shared" si="28"/>
        <v>1188</v>
      </c>
      <c r="G188" s="20" t="s">
        <v>95</v>
      </c>
    </row>
    <row r="189" spans="1:7" s="24" customFormat="1" ht="12" x14ac:dyDescent="0.2">
      <c r="A189" s="43"/>
      <c r="B189" s="12" t="s">
        <v>222</v>
      </c>
      <c r="C189" s="10" t="s">
        <v>65</v>
      </c>
      <c r="D189" s="9">
        <f t="shared" si="27"/>
        <v>50000</v>
      </c>
      <c r="E189" s="9">
        <v>48500</v>
      </c>
      <c r="F189" s="9">
        <f t="shared" si="28"/>
        <v>3775</v>
      </c>
      <c r="G189" s="20" t="s">
        <v>223</v>
      </c>
    </row>
    <row r="190" spans="1:7" s="24" customFormat="1" ht="12" x14ac:dyDescent="0.2">
      <c r="A190" s="43"/>
      <c r="B190" s="12" t="s">
        <v>75</v>
      </c>
      <c r="C190" s="10" t="s">
        <v>65</v>
      </c>
      <c r="D190" s="9">
        <f t="shared" si="27"/>
        <v>50000</v>
      </c>
      <c r="E190" s="9">
        <v>48500</v>
      </c>
      <c r="F190" s="9">
        <f t="shared" si="28"/>
        <v>4335</v>
      </c>
      <c r="G190" s="20" t="s">
        <v>154</v>
      </c>
    </row>
    <row r="191" spans="1:7" s="24" customFormat="1" ht="12" x14ac:dyDescent="0.2">
      <c r="A191" s="43"/>
      <c r="B191" s="12" t="s">
        <v>258</v>
      </c>
      <c r="C191" s="10" t="s">
        <v>65</v>
      </c>
      <c r="D191" s="9">
        <f t="shared" si="27"/>
        <v>50000</v>
      </c>
      <c r="E191" s="9">
        <v>48500</v>
      </c>
      <c r="F191" s="9">
        <f t="shared" si="28"/>
        <v>5600</v>
      </c>
      <c r="G191" s="20" t="s">
        <v>259</v>
      </c>
    </row>
    <row r="192" spans="1:7" s="24" customFormat="1" ht="12" x14ac:dyDescent="0.2">
      <c r="A192" s="43"/>
      <c r="B192" s="12" t="s">
        <v>82</v>
      </c>
      <c r="C192" s="10" t="s">
        <v>65</v>
      </c>
      <c r="D192" s="9">
        <f t="shared" si="27"/>
        <v>50000</v>
      </c>
      <c r="E192" s="9">
        <v>48500</v>
      </c>
      <c r="F192" s="9">
        <f t="shared" si="28"/>
        <v>5500</v>
      </c>
      <c r="G192" s="20" t="s">
        <v>171</v>
      </c>
    </row>
    <row r="193" spans="1:7" s="24" customFormat="1" ht="12" x14ac:dyDescent="0.2">
      <c r="A193" s="43"/>
      <c r="B193" s="12" t="s">
        <v>147</v>
      </c>
      <c r="C193" s="10" t="s">
        <v>65</v>
      </c>
      <c r="D193" s="9">
        <f t="shared" si="27"/>
        <v>50000</v>
      </c>
      <c r="E193" s="9">
        <v>48500</v>
      </c>
      <c r="F193" s="9">
        <f t="shared" si="28"/>
        <v>7150</v>
      </c>
      <c r="G193" s="20" t="s">
        <v>148</v>
      </c>
    </row>
    <row r="194" spans="1:7" s="24" customFormat="1" ht="12" x14ac:dyDescent="0.2">
      <c r="A194" s="43"/>
      <c r="B194" s="12" t="s">
        <v>139</v>
      </c>
      <c r="C194" s="10" t="s">
        <v>65</v>
      </c>
      <c r="D194" s="9">
        <f t="shared" si="27"/>
        <v>50000</v>
      </c>
      <c r="E194" s="9">
        <v>48500</v>
      </c>
      <c r="F194" s="9">
        <f t="shared" si="28"/>
        <v>4050</v>
      </c>
      <c r="G194" s="20" t="s">
        <v>155</v>
      </c>
    </row>
    <row r="195" spans="1:7" s="24" customFormat="1" ht="12" x14ac:dyDescent="0.2">
      <c r="A195" s="43"/>
      <c r="B195" s="12" t="s">
        <v>318</v>
      </c>
      <c r="C195" s="10" t="s">
        <v>65</v>
      </c>
      <c r="D195" s="9">
        <f t="shared" si="27"/>
        <v>50000</v>
      </c>
      <c r="E195" s="9">
        <v>48500</v>
      </c>
      <c r="F195" s="9">
        <f>(D195*G195/1000)</f>
        <v>5.25</v>
      </c>
      <c r="G195" s="20" t="s">
        <v>319</v>
      </c>
    </row>
    <row r="196" spans="1:7" s="24" customFormat="1" ht="12" x14ac:dyDescent="0.2">
      <c r="A196" s="43"/>
      <c r="B196" s="12" t="s">
        <v>176</v>
      </c>
      <c r="C196" s="10" t="s">
        <v>65</v>
      </c>
      <c r="D196" s="9">
        <f t="shared" si="27"/>
        <v>50000</v>
      </c>
      <c r="E196" s="9">
        <v>48500</v>
      </c>
      <c r="F196" s="9">
        <f>(D196*G196/1000)</f>
        <v>5550</v>
      </c>
      <c r="G196" s="20" t="s">
        <v>177</v>
      </c>
    </row>
    <row r="197" spans="1:7" s="24" customFormat="1" ht="12" x14ac:dyDescent="0.2">
      <c r="A197" s="43"/>
      <c r="B197" s="12" t="s">
        <v>66</v>
      </c>
      <c r="C197" s="10" t="s">
        <v>65</v>
      </c>
      <c r="D197" s="9">
        <f t="shared" si="27"/>
        <v>50000</v>
      </c>
      <c r="E197" s="9">
        <v>48500</v>
      </c>
      <c r="F197" s="9">
        <f t="shared" ref="F197" si="29">(D197*G197/1000)</f>
        <v>8650</v>
      </c>
      <c r="G197" s="20" t="s">
        <v>282</v>
      </c>
    </row>
    <row r="198" spans="1:7" s="4" customFormat="1" ht="12.75" customHeight="1" x14ac:dyDescent="0.2">
      <c r="A198" s="43"/>
      <c r="B198" s="12" t="s">
        <v>373</v>
      </c>
      <c r="C198" s="10" t="s">
        <v>65</v>
      </c>
      <c r="D198" s="9">
        <f t="shared" si="27"/>
        <v>53000</v>
      </c>
      <c r="E198" s="9">
        <v>51500</v>
      </c>
      <c r="F198" s="9">
        <f t="shared" si="28"/>
        <v>13250</v>
      </c>
      <c r="G198" s="20" t="s">
        <v>372</v>
      </c>
    </row>
    <row r="199" spans="1:7" s="4" customFormat="1" ht="12.75" customHeight="1" x14ac:dyDescent="0.2">
      <c r="A199" s="41"/>
      <c r="B199" s="64" t="s">
        <v>45</v>
      </c>
      <c r="C199" s="65"/>
      <c r="D199" s="65"/>
      <c r="E199" s="66"/>
      <c r="F199" s="9"/>
      <c r="G199" s="20"/>
    </row>
    <row r="200" spans="1:7" s="4" customFormat="1" ht="12.75" customHeight="1" x14ac:dyDescent="0.2">
      <c r="A200" s="41"/>
      <c r="B200" s="67" t="s">
        <v>60</v>
      </c>
      <c r="C200" s="8" t="s">
        <v>71</v>
      </c>
      <c r="D200" s="69">
        <f>E200+1500</f>
        <v>54500</v>
      </c>
      <c r="E200" s="69">
        <v>53000</v>
      </c>
      <c r="F200" s="9">
        <f>D200*G200</f>
        <v>545</v>
      </c>
      <c r="G200" s="20" t="s">
        <v>128</v>
      </c>
    </row>
    <row r="201" spans="1:7" s="4" customFormat="1" ht="12.75" customHeight="1" x14ac:dyDescent="0.2">
      <c r="A201" s="41"/>
      <c r="B201" s="68"/>
      <c r="C201" s="8" t="s">
        <v>122</v>
      </c>
      <c r="D201" s="70"/>
      <c r="E201" s="70"/>
      <c r="F201" s="9">
        <f>G201*D200</f>
        <v>1035.5</v>
      </c>
      <c r="G201" s="20" t="s">
        <v>90</v>
      </c>
    </row>
    <row r="202" spans="1:7" s="4" customFormat="1" ht="12.75" customHeight="1" x14ac:dyDescent="0.2">
      <c r="A202" s="41"/>
      <c r="B202" s="46" t="s">
        <v>195</v>
      </c>
      <c r="C202" s="8" t="s">
        <v>71</v>
      </c>
      <c r="D202" s="9">
        <f>E202+1500</f>
        <v>53500</v>
      </c>
      <c r="E202" s="9">
        <v>52000</v>
      </c>
      <c r="F202" s="9">
        <f>D202*G202</f>
        <v>642</v>
      </c>
      <c r="G202" s="20" t="s">
        <v>225</v>
      </c>
    </row>
    <row r="203" spans="1:7" s="4" customFormat="1" ht="12.75" customHeight="1" x14ac:dyDescent="0.2">
      <c r="A203" s="41"/>
      <c r="B203" s="46" t="s">
        <v>196</v>
      </c>
      <c r="C203" s="8" t="s">
        <v>122</v>
      </c>
      <c r="D203" s="9">
        <f>E203+1500</f>
        <v>53500</v>
      </c>
      <c r="E203" s="9">
        <v>52000</v>
      </c>
      <c r="F203" s="9">
        <f t="shared" ref="F203:F209" si="30">D203*G203</f>
        <v>1444.5</v>
      </c>
      <c r="G203" s="20" t="s">
        <v>200</v>
      </c>
    </row>
    <row r="204" spans="1:7" s="4" customFormat="1" ht="12.75" customHeight="1" x14ac:dyDescent="0.2">
      <c r="A204" s="41"/>
      <c r="B204" s="71" t="s">
        <v>46</v>
      </c>
      <c r="C204" s="8" t="s">
        <v>47</v>
      </c>
      <c r="D204" s="69">
        <f>E204+1500</f>
        <v>51500</v>
      </c>
      <c r="E204" s="69">
        <v>50000</v>
      </c>
      <c r="F204" s="9">
        <f t="shared" si="30"/>
        <v>1545</v>
      </c>
      <c r="G204" s="20" t="s">
        <v>91</v>
      </c>
    </row>
    <row r="205" spans="1:7" s="4" customFormat="1" ht="12.75" customHeight="1" x14ac:dyDescent="0.2">
      <c r="A205" s="41"/>
      <c r="B205" s="72"/>
      <c r="C205" s="8" t="s">
        <v>122</v>
      </c>
      <c r="D205" s="70"/>
      <c r="E205" s="70"/>
      <c r="F205" s="9">
        <f>G205*D204</f>
        <v>1648</v>
      </c>
      <c r="G205" s="20" t="s">
        <v>289</v>
      </c>
    </row>
    <row r="206" spans="1:7" s="4" customFormat="1" ht="12.75" customHeight="1" x14ac:dyDescent="0.2">
      <c r="A206" s="41"/>
      <c r="B206" s="71" t="s">
        <v>172</v>
      </c>
      <c r="C206" s="8" t="s">
        <v>47</v>
      </c>
      <c r="D206" s="69">
        <f>E206+1500</f>
        <v>51500</v>
      </c>
      <c r="E206" s="69">
        <v>50000</v>
      </c>
      <c r="F206" s="9">
        <f t="shared" si="30"/>
        <v>1802.5000000000002</v>
      </c>
      <c r="G206" s="20" t="s">
        <v>218</v>
      </c>
    </row>
    <row r="207" spans="1:7" s="4" customFormat="1" ht="12.75" customHeight="1" x14ac:dyDescent="0.2">
      <c r="A207" s="41"/>
      <c r="B207" s="72"/>
      <c r="C207" s="8" t="s">
        <v>122</v>
      </c>
      <c r="D207" s="70"/>
      <c r="E207" s="70"/>
      <c r="F207" s="9">
        <f>D206*G207</f>
        <v>1802.5000000000002</v>
      </c>
      <c r="G207" s="20" t="s">
        <v>218</v>
      </c>
    </row>
    <row r="208" spans="1:7" s="4" customFormat="1" ht="12.75" customHeight="1" x14ac:dyDescent="0.2">
      <c r="A208" s="41"/>
      <c r="B208" s="36" t="s">
        <v>269</v>
      </c>
      <c r="C208" s="8" t="s">
        <v>122</v>
      </c>
      <c r="D208" s="9">
        <f>E208+1500</f>
        <v>51500</v>
      </c>
      <c r="E208" s="9">
        <v>50000</v>
      </c>
      <c r="F208" s="9">
        <f t="shared" si="30"/>
        <v>2008.5</v>
      </c>
      <c r="G208" s="20" t="s">
        <v>271</v>
      </c>
    </row>
    <row r="209" spans="1:7" s="4" customFormat="1" ht="12.75" customHeight="1" x14ac:dyDescent="0.2">
      <c r="A209" s="41"/>
      <c r="B209" s="87" t="s">
        <v>48</v>
      </c>
      <c r="C209" s="10" t="s">
        <v>47</v>
      </c>
      <c r="D209" s="69">
        <f>E209+1500</f>
        <v>51500</v>
      </c>
      <c r="E209" s="69">
        <v>50000</v>
      </c>
      <c r="F209" s="9">
        <f t="shared" si="30"/>
        <v>2446.25</v>
      </c>
      <c r="G209" s="20" t="s">
        <v>232</v>
      </c>
    </row>
    <row r="210" spans="1:7" s="4" customFormat="1" ht="12.75" customHeight="1" x14ac:dyDescent="0.2">
      <c r="A210" s="41"/>
      <c r="B210" s="88"/>
      <c r="C210" s="10" t="s">
        <v>122</v>
      </c>
      <c r="D210" s="70"/>
      <c r="E210" s="70"/>
      <c r="F210" s="9">
        <f>G210*D209</f>
        <v>2472</v>
      </c>
      <c r="G210" s="25" t="s">
        <v>308</v>
      </c>
    </row>
    <row r="211" spans="1:7" s="4" customFormat="1" ht="12" customHeight="1" x14ac:dyDescent="0.2">
      <c r="A211" s="41"/>
      <c r="B211" s="89"/>
      <c r="C211" s="10" t="s">
        <v>145</v>
      </c>
      <c r="D211" s="9">
        <f>E211+1500</f>
        <v>51000</v>
      </c>
      <c r="E211" s="35">
        <v>49500</v>
      </c>
      <c r="F211" s="9"/>
      <c r="G211" s="25" t="s">
        <v>354</v>
      </c>
    </row>
    <row r="212" spans="1:7" s="4" customFormat="1" ht="12" customHeight="1" x14ac:dyDescent="0.2">
      <c r="A212" s="41"/>
      <c r="B212" s="71" t="s">
        <v>49</v>
      </c>
      <c r="C212" s="8" t="s">
        <v>47</v>
      </c>
      <c r="D212" s="69">
        <f>E212+1500</f>
        <v>51500</v>
      </c>
      <c r="E212" s="69">
        <v>50000</v>
      </c>
      <c r="F212" s="9">
        <f>G212*D212</f>
        <v>2987</v>
      </c>
      <c r="G212" s="25" t="s">
        <v>234</v>
      </c>
    </row>
    <row r="213" spans="1:7" s="4" customFormat="1" ht="12" customHeight="1" x14ac:dyDescent="0.2">
      <c r="A213" s="41"/>
      <c r="B213" s="91"/>
      <c r="C213" s="8" t="s">
        <v>122</v>
      </c>
      <c r="D213" s="95"/>
      <c r="E213" s="95"/>
      <c r="F213" s="9">
        <f>D212*G213</f>
        <v>3141.5</v>
      </c>
      <c r="G213" s="25" t="s">
        <v>285</v>
      </c>
    </row>
    <row r="214" spans="1:7" s="4" customFormat="1" ht="10.5" customHeight="1" x14ac:dyDescent="0.2">
      <c r="A214" s="41"/>
      <c r="B214" s="72"/>
      <c r="C214" s="8" t="s">
        <v>145</v>
      </c>
      <c r="D214" s="9">
        <f>E214+1500</f>
        <v>51000</v>
      </c>
      <c r="E214" s="35">
        <v>49500</v>
      </c>
      <c r="F214" s="9"/>
      <c r="G214" s="20" t="s">
        <v>355</v>
      </c>
    </row>
    <row r="215" spans="1:7" s="4" customFormat="1" ht="10.5" customHeight="1" x14ac:dyDescent="0.2">
      <c r="A215" s="41"/>
      <c r="B215" s="52" t="s">
        <v>332</v>
      </c>
      <c r="C215" s="8" t="s">
        <v>122</v>
      </c>
      <c r="D215" s="9">
        <f t="shared" ref="D215:D224" si="31">E215+1500</f>
        <v>51500</v>
      </c>
      <c r="E215" s="9">
        <v>50000</v>
      </c>
      <c r="F215" s="9">
        <f>D215*G215</f>
        <v>3605.0000000000005</v>
      </c>
      <c r="G215" s="20" t="s">
        <v>252</v>
      </c>
    </row>
    <row r="216" spans="1:7" s="4" customFormat="1" ht="12" x14ac:dyDescent="0.2">
      <c r="A216" s="41"/>
      <c r="B216" s="90" t="s">
        <v>50</v>
      </c>
      <c r="C216" s="10" t="s">
        <v>122</v>
      </c>
      <c r="D216" s="9">
        <f t="shared" si="31"/>
        <v>51500</v>
      </c>
      <c r="E216" s="17">
        <v>50000</v>
      </c>
      <c r="F216" s="9">
        <f>G216*D216</f>
        <v>4274.5</v>
      </c>
      <c r="G216" s="25" t="s">
        <v>191</v>
      </c>
    </row>
    <row r="217" spans="1:7" s="4" customFormat="1" ht="12" x14ac:dyDescent="0.2">
      <c r="A217" s="41"/>
      <c r="B217" s="90"/>
      <c r="C217" s="10" t="s">
        <v>71</v>
      </c>
      <c r="D217" s="9">
        <f t="shared" si="31"/>
        <v>51500</v>
      </c>
      <c r="E217" s="17">
        <v>50000</v>
      </c>
      <c r="F217" s="9">
        <f>G217*D217</f>
        <v>2214.5</v>
      </c>
      <c r="G217" s="25" t="s">
        <v>357</v>
      </c>
    </row>
    <row r="218" spans="1:7" s="4" customFormat="1" ht="12" x14ac:dyDescent="0.2">
      <c r="A218" s="41"/>
      <c r="B218" s="90"/>
      <c r="C218" s="10" t="s">
        <v>145</v>
      </c>
      <c r="D218" s="9">
        <f t="shared" si="31"/>
        <v>51500</v>
      </c>
      <c r="E218" s="35">
        <v>50000</v>
      </c>
      <c r="F218" s="9"/>
      <c r="G218" s="25" t="s">
        <v>356</v>
      </c>
    </row>
    <row r="219" spans="1:7" s="4" customFormat="1" ht="12" x14ac:dyDescent="0.2">
      <c r="A219" s="41"/>
      <c r="B219" s="36" t="s">
        <v>300</v>
      </c>
      <c r="C219" s="8" t="s">
        <v>122</v>
      </c>
      <c r="D219" s="9">
        <f t="shared" si="31"/>
        <v>56500</v>
      </c>
      <c r="E219" s="35">
        <v>55000</v>
      </c>
      <c r="F219" s="9">
        <f t="shared" ref="F219:F224" si="32">D219*G219</f>
        <v>5028.5</v>
      </c>
      <c r="G219" s="21">
        <v>8.8999999999999996E-2</v>
      </c>
    </row>
    <row r="220" spans="1:7" s="4" customFormat="1" ht="12" x14ac:dyDescent="0.2">
      <c r="A220" s="41"/>
      <c r="B220" s="36" t="s">
        <v>76</v>
      </c>
      <c r="C220" s="8" t="s">
        <v>122</v>
      </c>
      <c r="D220" s="9">
        <f t="shared" si="31"/>
        <v>56500</v>
      </c>
      <c r="E220" s="35">
        <v>55000</v>
      </c>
      <c r="F220" s="9">
        <f t="shared" si="32"/>
        <v>6554</v>
      </c>
      <c r="G220" s="21">
        <v>0.11600000000000001</v>
      </c>
    </row>
    <row r="221" spans="1:7" s="4" customFormat="1" ht="15" customHeight="1" x14ac:dyDescent="0.2">
      <c r="A221" s="41"/>
      <c r="B221" s="36" t="s">
        <v>317</v>
      </c>
      <c r="C221" s="45" t="s">
        <v>122</v>
      </c>
      <c r="D221" s="9">
        <f t="shared" si="31"/>
        <v>51500</v>
      </c>
      <c r="E221" s="35">
        <v>50000</v>
      </c>
      <c r="F221" s="9">
        <f t="shared" si="32"/>
        <v>6798</v>
      </c>
      <c r="G221" s="21">
        <v>0.13200000000000001</v>
      </c>
    </row>
    <row r="222" spans="1:7" s="4" customFormat="1" ht="15" customHeight="1" x14ac:dyDescent="0.2">
      <c r="A222" s="41"/>
      <c r="B222" s="36" t="s">
        <v>194</v>
      </c>
      <c r="C222" s="45" t="s">
        <v>47</v>
      </c>
      <c r="D222" s="9">
        <f t="shared" si="31"/>
        <v>51500</v>
      </c>
      <c r="E222" s="35">
        <v>50000</v>
      </c>
      <c r="F222" s="9">
        <f t="shared" si="32"/>
        <v>7570.5</v>
      </c>
      <c r="G222" s="21">
        <v>0.14699999999999999</v>
      </c>
    </row>
    <row r="223" spans="1:7" s="4" customFormat="1" ht="15" customHeight="1" x14ac:dyDescent="0.2">
      <c r="A223" s="41"/>
      <c r="B223" s="71" t="s">
        <v>197</v>
      </c>
      <c r="C223" s="45" t="s">
        <v>47</v>
      </c>
      <c r="D223" s="9">
        <f t="shared" si="31"/>
        <v>54500</v>
      </c>
      <c r="E223" s="35">
        <v>53000</v>
      </c>
      <c r="F223" s="9">
        <f t="shared" si="32"/>
        <v>10246</v>
      </c>
      <c r="G223" s="21">
        <v>0.188</v>
      </c>
    </row>
    <row r="224" spans="1:7" s="4" customFormat="1" ht="14.25" customHeight="1" x14ac:dyDescent="0.2">
      <c r="A224" s="41"/>
      <c r="B224" s="72"/>
      <c r="C224" s="45" t="s">
        <v>122</v>
      </c>
      <c r="D224" s="9">
        <f t="shared" si="31"/>
        <v>54500</v>
      </c>
      <c r="E224" s="35">
        <v>53000</v>
      </c>
      <c r="F224" s="9">
        <f t="shared" si="32"/>
        <v>10355</v>
      </c>
      <c r="G224" s="21">
        <v>0.19</v>
      </c>
    </row>
    <row r="225" spans="1:7" s="4" customFormat="1" ht="12.75" x14ac:dyDescent="0.2">
      <c r="A225" s="41"/>
      <c r="B225" s="64" t="s">
        <v>51</v>
      </c>
      <c r="C225" s="65"/>
      <c r="D225" s="65"/>
      <c r="E225" s="66"/>
      <c r="F225" s="9"/>
    </row>
    <row r="226" spans="1:7" s="4" customFormat="1" ht="11.25" customHeight="1" x14ac:dyDescent="0.2">
      <c r="A226" s="41"/>
      <c r="B226" s="15" t="s">
        <v>85</v>
      </c>
      <c r="C226" s="16" t="s">
        <v>341</v>
      </c>
      <c r="D226" s="17">
        <f>E226+1500</f>
        <v>59500</v>
      </c>
      <c r="E226" s="9">
        <v>58000</v>
      </c>
      <c r="F226" s="9">
        <f>D226*G226</f>
        <v>4224.5</v>
      </c>
      <c r="G226" s="22">
        <v>7.0999999999999994E-2</v>
      </c>
    </row>
    <row r="227" spans="1:7" s="4" customFormat="1" ht="12" x14ac:dyDescent="0.2">
      <c r="A227" s="41"/>
      <c r="B227" s="71" t="s">
        <v>52</v>
      </c>
      <c r="C227" s="8" t="s">
        <v>122</v>
      </c>
      <c r="D227" s="57">
        <f t="shared" ref="D227:D229" si="33">E227+1500</f>
        <v>57500</v>
      </c>
      <c r="E227" s="35">
        <v>56000</v>
      </c>
      <c r="F227" s="9">
        <f>G227*D227</f>
        <v>5060</v>
      </c>
      <c r="G227" s="20" t="s">
        <v>256</v>
      </c>
    </row>
    <row r="228" spans="1:7" s="4" customFormat="1" ht="15" customHeight="1" x14ac:dyDescent="0.2">
      <c r="A228" s="41"/>
      <c r="B228" s="72"/>
      <c r="C228" s="8" t="s">
        <v>145</v>
      </c>
      <c r="D228" s="57">
        <f t="shared" si="33"/>
        <v>57000</v>
      </c>
      <c r="E228" s="9">
        <v>55500</v>
      </c>
      <c r="F228" s="9"/>
      <c r="G228" s="20" t="s">
        <v>353</v>
      </c>
    </row>
    <row r="229" spans="1:7" s="4" customFormat="1" ht="12.75" customHeight="1" x14ac:dyDescent="0.2">
      <c r="A229" s="41"/>
      <c r="B229" s="36" t="s">
        <v>53</v>
      </c>
      <c r="C229" s="8" t="s">
        <v>122</v>
      </c>
      <c r="D229" s="57">
        <f t="shared" si="33"/>
        <v>57500</v>
      </c>
      <c r="E229" s="35">
        <v>56000</v>
      </c>
      <c r="F229" s="9">
        <f>G229*D229</f>
        <v>6095</v>
      </c>
      <c r="G229" s="20" t="s">
        <v>146</v>
      </c>
    </row>
    <row r="230" spans="1:7" s="4" customFormat="1" ht="12.75" customHeight="1" x14ac:dyDescent="0.2">
      <c r="A230" s="41"/>
      <c r="B230" s="71" t="s">
        <v>54</v>
      </c>
      <c r="C230" s="16" t="s">
        <v>47</v>
      </c>
      <c r="D230" s="69">
        <f>E230+1500</f>
        <v>61500</v>
      </c>
      <c r="E230" s="69">
        <v>60000</v>
      </c>
      <c r="F230" s="9">
        <f>G230*D230</f>
        <v>8056.5</v>
      </c>
      <c r="G230" s="44" t="s">
        <v>233</v>
      </c>
    </row>
    <row r="231" spans="1:7" s="4" customFormat="1" ht="12" x14ac:dyDescent="0.2">
      <c r="A231" s="41"/>
      <c r="B231" s="91"/>
      <c r="C231" s="16" t="s">
        <v>122</v>
      </c>
      <c r="D231" s="70"/>
      <c r="E231" s="70"/>
      <c r="F231" s="9">
        <f>(0.131*D230)</f>
        <v>8056.5</v>
      </c>
      <c r="G231" s="44" t="s">
        <v>358</v>
      </c>
    </row>
    <row r="232" spans="1:7" s="4" customFormat="1" ht="12" x14ac:dyDescent="0.2">
      <c r="A232" s="41"/>
      <c r="B232" s="91"/>
      <c r="C232" s="16" t="s">
        <v>71</v>
      </c>
      <c r="D232" s="17">
        <f>E232+1500</f>
        <v>61500</v>
      </c>
      <c r="E232" s="17">
        <v>60000</v>
      </c>
      <c r="F232" s="9">
        <f>(0.131*D231)</f>
        <v>0</v>
      </c>
      <c r="G232" s="44" t="s">
        <v>299</v>
      </c>
    </row>
    <row r="233" spans="1:7" s="4" customFormat="1" ht="12" customHeight="1" x14ac:dyDescent="0.2">
      <c r="A233" s="41"/>
      <c r="B233" s="72"/>
      <c r="C233" s="8" t="s">
        <v>145</v>
      </c>
      <c r="D233" s="57">
        <f>E233+1500</f>
        <v>61000</v>
      </c>
      <c r="E233" s="9">
        <v>59500</v>
      </c>
      <c r="F233" s="9"/>
      <c r="G233" s="20" t="s">
        <v>351</v>
      </c>
    </row>
    <row r="234" spans="1:7" s="4" customFormat="1" ht="12" x14ac:dyDescent="0.2">
      <c r="A234" s="41"/>
      <c r="B234" s="71" t="s">
        <v>55</v>
      </c>
      <c r="C234" s="10" t="s">
        <v>122</v>
      </c>
      <c r="D234" s="17">
        <f>E234+1500</f>
        <v>61500</v>
      </c>
      <c r="E234" s="9">
        <v>60000</v>
      </c>
      <c r="F234" s="9">
        <f>G234*D234</f>
        <v>9102</v>
      </c>
      <c r="G234" s="20" t="s">
        <v>288</v>
      </c>
    </row>
    <row r="235" spans="1:7" s="4" customFormat="1" ht="12" x14ac:dyDescent="0.2">
      <c r="A235" s="41"/>
      <c r="B235" s="72"/>
      <c r="C235" s="10" t="s">
        <v>145</v>
      </c>
      <c r="D235" s="57">
        <f t="shared" ref="D235:D241" si="34">E235+1500</f>
        <v>61000</v>
      </c>
      <c r="E235" s="9">
        <v>59500</v>
      </c>
      <c r="F235" s="9"/>
      <c r="G235" s="25" t="s">
        <v>352</v>
      </c>
    </row>
    <row r="236" spans="1:7" s="4" customFormat="1" ht="12" x14ac:dyDescent="0.2">
      <c r="A236" s="41"/>
      <c r="B236" s="36" t="s">
        <v>56</v>
      </c>
      <c r="C236" s="18" t="s">
        <v>122</v>
      </c>
      <c r="D236" s="57">
        <f t="shared" si="34"/>
        <v>61500</v>
      </c>
      <c r="E236" s="9">
        <v>60000</v>
      </c>
      <c r="F236" s="9">
        <f t="shared" ref="F236:F241" si="35">D236*G236</f>
        <v>11070</v>
      </c>
      <c r="G236" s="21">
        <v>0.18</v>
      </c>
    </row>
    <row r="237" spans="1:7" s="4" customFormat="1" ht="12" x14ac:dyDescent="0.2">
      <c r="A237" s="41"/>
      <c r="B237" s="36" t="s">
        <v>83</v>
      </c>
      <c r="C237" s="18" t="s">
        <v>122</v>
      </c>
      <c r="D237" s="57">
        <f t="shared" si="34"/>
        <v>67500</v>
      </c>
      <c r="E237" s="9">
        <v>66000</v>
      </c>
      <c r="F237" s="9">
        <f t="shared" si="35"/>
        <v>13500</v>
      </c>
      <c r="G237" s="21">
        <v>0.2</v>
      </c>
    </row>
    <row r="238" spans="1:7" s="4" customFormat="1" ht="12" x14ac:dyDescent="0.2">
      <c r="A238" s="41"/>
      <c r="B238" s="36" t="s">
        <v>279</v>
      </c>
      <c r="C238" s="18" t="s">
        <v>122</v>
      </c>
      <c r="D238" s="57">
        <f t="shared" si="34"/>
        <v>71500</v>
      </c>
      <c r="E238" s="9">
        <v>70000</v>
      </c>
      <c r="F238" s="9">
        <f t="shared" si="35"/>
        <v>16302</v>
      </c>
      <c r="G238" s="21">
        <v>0.22800000000000001</v>
      </c>
    </row>
    <row r="239" spans="1:7" s="4" customFormat="1" ht="12" x14ac:dyDescent="0.2">
      <c r="A239" s="41"/>
      <c r="B239" s="36" t="s">
        <v>279</v>
      </c>
      <c r="C239" s="18" t="s">
        <v>309</v>
      </c>
      <c r="D239" s="57">
        <f t="shared" si="34"/>
        <v>73500</v>
      </c>
      <c r="E239" s="9">
        <v>72000</v>
      </c>
      <c r="F239" s="9">
        <f>G239*D239</f>
        <v>16611</v>
      </c>
      <c r="G239" s="21">
        <v>0.22600000000000001</v>
      </c>
    </row>
    <row r="240" spans="1:7" s="4" customFormat="1" ht="12" x14ac:dyDescent="0.2">
      <c r="A240" s="41"/>
      <c r="B240" s="36" t="s">
        <v>209</v>
      </c>
      <c r="C240" s="18" t="s">
        <v>122</v>
      </c>
      <c r="D240" s="57">
        <f t="shared" si="34"/>
        <v>80000</v>
      </c>
      <c r="E240" s="9">
        <v>78500</v>
      </c>
      <c r="F240" s="9">
        <f t="shared" si="35"/>
        <v>20600</v>
      </c>
      <c r="G240" s="21">
        <v>0.25750000000000001</v>
      </c>
    </row>
    <row r="241" spans="1:7" s="4" customFormat="1" ht="15" customHeight="1" x14ac:dyDescent="0.2">
      <c r="A241" s="41"/>
      <c r="B241" s="36" t="s">
        <v>265</v>
      </c>
      <c r="C241" s="18" t="s">
        <v>122</v>
      </c>
      <c r="D241" s="57">
        <f t="shared" si="34"/>
        <v>80000</v>
      </c>
      <c r="E241" s="9">
        <v>78500</v>
      </c>
      <c r="F241" s="9">
        <f t="shared" si="35"/>
        <v>24000</v>
      </c>
      <c r="G241" s="21">
        <v>0.3</v>
      </c>
    </row>
    <row r="242" spans="1:7" s="4" customFormat="1" ht="15" customHeight="1" x14ac:dyDescent="0.2">
      <c r="B242" s="64" t="s">
        <v>69</v>
      </c>
      <c r="C242" s="65"/>
      <c r="D242" s="65"/>
      <c r="E242" s="66"/>
      <c r="F242" s="9"/>
    </row>
    <row r="243" spans="1:7" s="4" customFormat="1" ht="15" customHeight="1" x14ac:dyDescent="0.2">
      <c r="B243" s="15" t="s">
        <v>186</v>
      </c>
      <c r="C243" s="16" t="s">
        <v>71</v>
      </c>
      <c r="D243" s="17">
        <f>E243+1500</f>
        <v>54000</v>
      </c>
      <c r="E243" s="9">
        <v>52500</v>
      </c>
      <c r="F243" s="9">
        <f t="shared" ref="F243:F248" si="36">D243*G243</f>
        <v>242.99999999999997</v>
      </c>
      <c r="G243" s="20" t="s">
        <v>187</v>
      </c>
    </row>
    <row r="244" spans="1:7" s="4" customFormat="1" ht="15" customHeight="1" x14ac:dyDescent="0.2">
      <c r="B244" s="15" t="s">
        <v>270</v>
      </c>
      <c r="C244" s="16" t="s">
        <v>71</v>
      </c>
      <c r="D244" s="57">
        <f t="shared" ref="D244:D251" si="37">E244+1500</f>
        <v>54000</v>
      </c>
      <c r="E244" s="9">
        <v>52500</v>
      </c>
      <c r="F244" s="9">
        <f t="shared" si="36"/>
        <v>216</v>
      </c>
      <c r="G244" s="20" t="s">
        <v>193</v>
      </c>
    </row>
    <row r="245" spans="1:7" s="4" customFormat="1" ht="15" customHeight="1" x14ac:dyDescent="0.2">
      <c r="B245" s="15" t="s">
        <v>206</v>
      </c>
      <c r="C245" s="16" t="s">
        <v>71</v>
      </c>
      <c r="D245" s="57">
        <f t="shared" si="37"/>
        <v>54000</v>
      </c>
      <c r="E245" s="9">
        <v>52500</v>
      </c>
      <c r="F245" s="9">
        <f t="shared" si="36"/>
        <v>270</v>
      </c>
      <c r="G245" s="20" t="s">
        <v>221</v>
      </c>
    </row>
    <row r="246" spans="1:7" s="4" customFormat="1" ht="15" customHeight="1" x14ac:dyDescent="0.2">
      <c r="B246" s="15" t="s">
        <v>70</v>
      </c>
      <c r="C246" s="16" t="s">
        <v>71</v>
      </c>
      <c r="D246" s="57">
        <f t="shared" si="37"/>
        <v>54500</v>
      </c>
      <c r="E246" s="9">
        <v>53000</v>
      </c>
      <c r="F246" s="9">
        <f t="shared" si="36"/>
        <v>436</v>
      </c>
      <c r="G246" s="20" t="s">
        <v>87</v>
      </c>
    </row>
    <row r="247" spans="1:7" s="4" customFormat="1" ht="15" customHeight="1" x14ac:dyDescent="0.2">
      <c r="B247" s="15" t="s">
        <v>328</v>
      </c>
      <c r="C247" s="16" t="s">
        <v>71</v>
      </c>
      <c r="D247" s="57">
        <f t="shared" si="37"/>
        <v>56500</v>
      </c>
      <c r="E247" s="9">
        <v>55000</v>
      </c>
      <c r="F247" s="9">
        <f>D247*G247</f>
        <v>565</v>
      </c>
      <c r="G247" s="20" t="s">
        <v>128</v>
      </c>
    </row>
    <row r="248" spans="1:7" s="4" customFormat="1" ht="15" customHeight="1" x14ac:dyDescent="0.2">
      <c r="B248" s="15" t="s">
        <v>224</v>
      </c>
      <c r="C248" s="16" t="s">
        <v>71</v>
      </c>
      <c r="D248" s="57">
        <f t="shared" si="37"/>
        <v>54000</v>
      </c>
      <c r="E248" s="9">
        <v>52500</v>
      </c>
      <c r="F248" s="9">
        <f t="shared" si="36"/>
        <v>648</v>
      </c>
      <c r="G248" s="20" t="s">
        <v>225</v>
      </c>
    </row>
    <row r="249" spans="1:7" s="4" customFormat="1" ht="15" customHeight="1" x14ac:dyDescent="0.2">
      <c r="B249" s="15" t="s">
        <v>306</v>
      </c>
      <c r="C249" s="16" t="s">
        <v>71</v>
      </c>
      <c r="D249" s="57">
        <f t="shared" si="37"/>
        <v>114500</v>
      </c>
      <c r="E249" s="9">
        <v>113000</v>
      </c>
      <c r="F249" s="9">
        <f>D249*G249</f>
        <v>938.90000000000009</v>
      </c>
      <c r="G249" s="20" t="s">
        <v>333</v>
      </c>
    </row>
    <row r="250" spans="1:7" s="4" customFormat="1" ht="15" customHeight="1" x14ac:dyDescent="0.2">
      <c r="B250" s="15" t="s">
        <v>322</v>
      </c>
      <c r="C250" s="16" t="s">
        <v>71</v>
      </c>
      <c r="D250" s="57">
        <f t="shared" si="37"/>
        <v>114500</v>
      </c>
      <c r="E250" s="9">
        <v>113000</v>
      </c>
      <c r="F250" s="9">
        <f>D250*G250</f>
        <v>1213.7</v>
      </c>
      <c r="G250" s="20" t="s">
        <v>334</v>
      </c>
    </row>
    <row r="251" spans="1:7" s="4" customFormat="1" ht="15" customHeight="1" x14ac:dyDescent="0.2">
      <c r="B251" s="15" t="s">
        <v>323</v>
      </c>
      <c r="C251" s="16" t="s">
        <v>71</v>
      </c>
      <c r="D251" s="57">
        <f t="shared" si="37"/>
        <v>114500</v>
      </c>
      <c r="E251" s="9">
        <v>113000</v>
      </c>
      <c r="F251" s="9">
        <f>D251*G251</f>
        <v>1442.7</v>
      </c>
      <c r="G251" s="20" t="s">
        <v>335</v>
      </c>
    </row>
    <row r="252" spans="1:7" s="4" customFormat="1" ht="15" customHeight="1" x14ac:dyDescent="0.2">
      <c r="B252" s="64" t="s">
        <v>210</v>
      </c>
      <c r="C252" s="65"/>
      <c r="D252" s="65"/>
      <c r="E252" s="66"/>
      <c r="F252" s="9"/>
    </row>
    <row r="253" spans="1:7" s="4" customFormat="1" ht="15" customHeight="1" x14ac:dyDescent="0.2">
      <c r="B253" s="15" t="s">
        <v>211</v>
      </c>
      <c r="C253" s="16" t="s">
        <v>212</v>
      </c>
      <c r="D253" s="17">
        <f>E253+30</f>
        <v>240</v>
      </c>
      <c r="E253" s="9">
        <v>210</v>
      </c>
      <c r="F253" s="9"/>
      <c r="G253" s="21"/>
    </row>
    <row r="254" spans="1:7" s="4" customFormat="1" ht="15" customHeight="1" x14ac:dyDescent="0.2">
      <c r="B254" s="62" t="s">
        <v>393</v>
      </c>
      <c r="C254" s="16" t="s">
        <v>348</v>
      </c>
      <c r="D254" s="61">
        <f>E254+30</f>
        <v>240</v>
      </c>
      <c r="E254" s="9">
        <v>210</v>
      </c>
      <c r="F254" s="9"/>
      <c r="G254" s="21"/>
    </row>
    <row r="255" spans="1:7" s="4" customFormat="1" ht="15" customHeight="1" x14ac:dyDescent="0.2">
      <c r="B255" s="15" t="s">
        <v>347</v>
      </c>
      <c r="C255" s="16" t="s">
        <v>348</v>
      </c>
      <c r="D255" s="17">
        <f>E255+30</f>
        <v>240</v>
      </c>
      <c r="E255" s="9">
        <v>210</v>
      </c>
      <c r="F255" s="9"/>
      <c r="G255" s="21"/>
    </row>
    <row r="256" spans="1:7" s="4" customFormat="1" ht="14.85" customHeight="1" x14ac:dyDescent="0.2">
      <c r="B256" s="26"/>
      <c r="C256" s="27"/>
      <c r="D256" s="28"/>
      <c r="E256" s="28"/>
      <c r="F256" s="28"/>
      <c r="G256" s="6"/>
    </row>
    <row r="257" spans="1:7" s="4" customFormat="1" ht="14.85" customHeight="1" x14ac:dyDescent="0.2">
      <c r="A257" s="86" t="s">
        <v>57</v>
      </c>
      <c r="B257" s="86"/>
      <c r="C257" s="86"/>
      <c r="D257" s="86"/>
      <c r="E257" s="86"/>
      <c r="F257" s="86"/>
      <c r="G257" s="86"/>
    </row>
    <row r="258" spans="1:7" s="4" customFormat="1" ht="14.85" customHeight="1" x14ac:dyDescent="0.2">
      <c r="A258" s="86" t="s">
        <v>58</v>
      </c>
      <c r="B258" s="86"/>
      <c r="C258" s="86"/>
      <c r="D258" s="86"/>
      <c r="E258" s="86"/>
      <c r="F258" s="86"/>
      <c r="G258" s="86"/>
    </row>
    <row r="259" spans="1:7" s="4" customFormat="1" ht="14.85" customHeight="1" x14ac:dyDescent="0.2">
      <c r="A259" s="85" t="s">
        <v>84</v>
      </c>
      <c r="B259" s="85"/>
      <c r="C259" s="85"/>
      <c r="D259" s="85"/>
      <c r="E259" s="85"/>
      <c r="F259" s="85"/>
      <c r="G259" s="85"/>
    </row>
    <row r="260" spans="1:7" s="4" customFormat="1" ht="14.85" customHeight="1" x14ac:dyDescent="0.25">
      <c r="B260" s="84" t="s">
        <v>59</v>
      </c>
      <c r="C260" s="84"/>
      <c r="D260" s="84"/>
      <c r="E260" s="84"/>
      <c r="F260" s="34"/>
    </row>
    <row r="261" spans="1:7" x14ac:dyDescent="0.25">
      <c r="A261" s="4"/>
      <c r="B261" s="84"/>
      <c r="C261" s="84"/>
      <c r="D261" s="84"/>
      <c r="E261" s="84"/>
      <c r="F261" s="34"/>
      <c r="G261" s="4"/>
    </row>
    <row r="262" spans="1:7" x14ac:dyDescent="0.25">
      <c r="A262" s="4"/>
    </row>
  </sheetData>
  <sheetProtection selectLockedCells="1" selectUnlockedCells="1"/>
  <mergeCells count="63">
    <mergeCell ref="B63:E63"/>
    <mergeCell ref="B126:E126"/>
    <mergeCell ref="B71:E71"/>
    <mergeCell ref="B105:E105"/>
    <mergeCell ref="B93:E93"/>
    <mergeCell ref="B67:E67"/>
    <mergeCell ref="G10:G11"/>
    <mergeCell ref="B43:E43"/>
    <mergeCell ref="B48:E48"/>
    <mergeCell ref="B37:E37"/>
    <mergeCell ref="B22:E22"/>
    <mergeCell ref="F44:G44"/>
    <mergeCell ref="B40:F40"/>
    <mergeCell ref="B227:B228"/>
    <mergeCell ref="B225:E225"/>
    <mergeCell ref="D230:D231"/>
    <mergeCell ref="B12:E12"/>
    <mergeCell ref="F10:F11"/>
    <mergeCell ref="B58:E58"/>
    <mergeCell ref="B108:E108"/>
    <mergeCell ref="B206:B207"/>
    <mergeCell ref="D206:D207"/>
    <mergeCell ref="E206:E207"/>
    <mergeCell ref="B212:B214"/>
    <mergeCell ref="D212:D213"/>
    <mergeCell ref="E212:E213"/>
    <mergeCell ref="B199:E199"/>
    <mergeCell ref="D200:D201"/>
    <mergeCell ref="B80:E80"/>
    <mergeCell ref="B61:E61"/>
    <mergeCell ref="B261:E261"/>
    <mergeCell ref="B260:E260"/>
    <mergeCell ref="A259:G259"/>
    <mergeCell ref="A258:G258"/>
    <mergeCell ref="A257:G257"/>
    <mergeCell ref="B252:E252"/>
    <mergeCell ref="B209:B211"/>
    <mergeCell ref="E209:E210"/>
    <mergeCell ref="B234:B235"/>
    <mergeCell ref="E230:E231"/>
    <mergeCell ref="D209:D210"/>
    <mergeCell ref="B223:B224"/>
    <mergeCell ref="B216:B218"/>
    <mergeCell ref="B242:E242"/>
    <mergeCell ref="B230:B233"/>
    <mergeCell ref="D2:E5"/>
    <mergeCell ref="B6:E6"/>
    <mergeCell ref="B7:E7"/>
    <mergeCell ref="B10:B11"/>
    <mergeCell ref="C10:C11"/>
    <mergeCell ref="D10:E10"/>
    <mergeCell ref="B149:E149"/>
    <mergeCell ref="B200:B201"/>
    <mergeCell ref="E200:E201"/>
    <mergeCell ref="B122:E122"/>
    <mergeCell ref="D204:D205"/>
    <mergeCell ref="B156:E156"/>
    <mergeCell ref="B204:B205"/>
    <mergeCell ref="E204:E205"/>
    <mergeCell ref="B168:E168"/>
    <mergeCell ref="B140:E140"/>
    <mergeCell ref="B129:E129"/>
    <mergeCell ref="B132:E132"/>
  </mergeCells>
  <phoneticPr fontId="10" type="noConversion"/>
  <pageMargins left="0.70866141732283472" right="0.70866141732283472" top="0.55118110236220474" bottom="0.55118110236220474" header="0.51181102362204722" footer="0.51181102362204722"/>
  <pageSetup paperSize="9" scale="70" firstPageNumber="0" fitToWidth="3" fitToHeight="3" orientation="portrait" r:id="rId1"/>
  <headerFooter alignWithMargins="0"/>
  <rowBreaks count="2" manualBreakCount="2">
    <brk id="77" max="7" man="1"/>
    <brk id="172" max="7" man="1"/>
  </rowBreaks>
  <colBreaks count="2" manualBreakCount="2">
    <brk id="7" max="1048575" man="1"/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ColWidth="8.7109375" defaultRowHeight="15" x14ac:dyDescent="0.25"/>
  <sheetData/>
  <sheetProtection selectLockedCells="1" selectUnlockedCells="1"/>
  <phoneticPr fontId="10" type="noConversion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ПРАЙС</vt:lpstr>
      <vt:lpstr>Лист1</vt:lpstr>
      <vt:lpstr>ПРАЙС!__xlnm.Print_Area</vt:lpstr>
      <vt:lpstr>ПРАЙС!Область_печати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user3</cp:lastModifiedBy>
  <cp:revision>0</cp:revision>
  <cp:lastPrinted>2018-10-10T04:50:11Z</cp:lastPrinted>
  <dcterms:created xsi:type="dcterms:W3CDTF">2006-09-27T21:33:49Z</dcterms:created>
  <dcterms:modified xsi:type="dcterms:W3CDTF">2018-10-10T04:50:16Z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